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xandra\Desktop\СТАТИСТИКА 2017\Звіт 12 місяців 2017 року\прок. АРК 12 міс. 2017\"/>
    </mc:Choice>
  </mc:AlternateContent>
  <bookViews>
    <workbookView xWindow="0" yWindow="240" windowWidth="19440" windowHeight="7515" tabRatio="815" activeTab="6"/>
  </bookViews>
  <sheets>
    <sheet name="Таблиця 1" sheetId="1" r:id="rId1"/>
    <sheet name="Таб 1" sheetId="84" r:id="rId2"/>
    <sheet name="Таб 1.1" sheetId="85" r:id="rId3"/>
    <sheet name="Таб 2-3" sheetId="86" r:id="rId4"/>
    <sheet name="Таб 4-6" sheetId="87" r:id="rId5"/>
    <sheet name="Таб 7-10" sheetId="88" r:id="rId6"/>
    <sheet name="Додаток" sheetId="89" r:id="rId7"/>
    <sheet name="Титульний" sheetId="70" r:id="rId8"/>
    <sheet name="Помилки" sheetId="29" r:id="rId9"/>
    <sheet name="2015" sheetId="71" state="hidden" r:id="rId10"/>
    <sheet name="Лист1" sheetId="9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8">[1]!EndSeller</definedName>
    <definedName name="EndSeller" localSheetId="2">[2]!EndSeller</definedName>
    <definedName name="EndSeller" localSheetId="7">[1]!EndSeller</definedName>
    <definedName name="EndSeller">[3]!EndSeller</definedName>
    <definedName name="FindIt" localSheetId="8">[1]!FindIt</definedName>
    <definedName name="FindIt" localSheetId="2">[2]!FindIt</definedName>
    <definedName name="FindIt" localSheetId="7">[1]!FindIt</definedName>
    <definedName name="FindIt">[3]!FindIt</definedName>
    <definedName name="FuncRange" localSheetId="8" function="1" xlm="1">#REF!</definedName>
    <definedName name="FuncRange" localSheetId="2" function="1" xlm="1">#REF!</definedName>
    <definedName name="FuncRange" function="1" xlm="1">#REF!</definedName>
    <definedName name="New" localSheetId="8">[3]!RegisterReceipt</definedName>
    <definedName name="New" localSheetId="2">[2]!RegisterReceipt</definedName>
    <definedName name="New">[3]!RegisterReceipt</definedName>
    <definedName name="RegisterReceipt" localSheetId="8">[1]!RegisterReceipt</definedName>
    <definedName name="RegisterReceipt" localSheetId="2">[2]!RegisterReceipt</definedName>
    <definedName name="RegisterReceipt" localSheetId="7">[1]!RegisterReceipt</definedName>
    <definedName name="RegisterReceipt">[3]!RegisterReceipt</definedName>
    <definedName name="Search" localSheetId="8">[4]!Search</definedName>
    <definedName name="Search" localSheetId="2">[5]!Search</definedName>
    <definedName name="Search" localSheetId="7">[4]!Search</definedName>
    <definedName name="Search">[6]!Search</definedName>
    <definedName name="SortRange" localSheetId="8" function="1" xlm="1">#REF!</definedName>
    <definedName name="SortRange" localSheetId="2" function="1" xlm="1">#REF!</definedName>
    <definedName name="SortRange" function="1" xlm="1">#REF!</definedName>
    <definedName name="SortRUSAsc" localSheetId="8">[4]!SortRUSAsc</definedName>
    <definedName name="SortRUSAsc" localSheetId="2">[5]!SortRUSAsc</definedName>
    <definedName name="SortRUSAsc" localSheetId="7">[4]!SortRUSAsc</definedName>
    <definedName name="SortRUSAsc">[6]!SortRUSAsc</definedName>
    <definedName name="SortRUSDesc" localSheetId="8">[4]!SortRUSDesc</definedName>
    <definedName name="SortRUSDesc" localSheetId="2">[5]!SortRUSDesc</definedName>
    <definedName name="SortRUSDesc" localSheetId="7">[4]!SortRUSDesc</definedName>
    <definedName name="SortRUSDesc">[6]!SortRUSDesc</definedName>
    <definedName name="SortUSAAsc" localSheetId="8">[4]!SortUSAAsc</definedName>
    <definedName name="SortUSAAsc" localSheetId="2">[5]!SortUSAAsc</definedName>
    <definedName name="SortUSAAsc" localSheetId="7">[4]!SortUSAAsc</definedName>
    <definedName name="SortUSAAsc">[6]!SortUSAAsc</definedName>
    <definedName name="SortUSADesc" localSheetId="8">[4]!SortUSADesc</definedName>
    <definedName name="SortUSADesc" localSheetId="2">[5]!SortUSADesc</definedName>
    <definedName name="SortUSADesc" localSheetId="7">[4]!SortUSADesc</definedName>
    <definedName name="SortUSADesc">[6]!SortUSADesc</definedName>
    <definedName name="_xlnm.Print_Area" localSheetId="6">Додаток!$A$1:$I$24</definedName>
    <definedName name="_xlnm.Print_Area" localSheetId="1">'Таб 1'!$A$1:$J$30</definedName>
    <definedName name="_xlnm.Print_Area" localSheetId="2">'Таб 1.1'!$A$1:$L$33</definedName>
    <definedName name="_xlnm.Print_Area" localSheetId="3">'Таб 2-3'!$A$1:$G$41</definedName>
    <definedName name="_xlnm.Print_Area" localSheetId="0">'Таблиця 1'!$A$2:$J$41</definedName>
    <definedName name="_xlnm.Print_Area" localSheetId="7">Титульний!$A$1:$G$23</definedName>
    <definedName name="Туц" localSheetId="8">[3]!EndSeller</definedName>
    <definedName name="Туц" localSheetId="2">[2]!EndSeller</definedName>
    <definedName name="Туц">[3]!EndSeller</definedName>
  </definedNames>
  <calcPr calcId="152511"/>
</workbook>
</file>

<file path=xl/calcChain.xml><?xml version="1.0" encoding="utf-8"?>
<calcChain xmlns="http://schemas.openxmlformats.org/spreadsheetml/2006/main">
  <c r="P659" i="29" l="1"/>
  <c r="P658" i="29"/>
  <c r="P657" i="29"/>
  <c r="P656" i="29"/>
  <c r="P655" i="29"/>
  <c r="P654" i="29"/>
  <c r="P653" i="29"/>
  <c r="P652" i="29"/>
  <c r="P651" i="29"/>
  <c r="P650" i="29"/>
  <c r="P649" i="29"/>
  <c r="P648" i="29"/>
  <c r="P647" i="29"/>
  <c r="P646" i="29"/>
  <c r="P645" i="29"/>
  <c r="P644" i="29"/>
  <c r="P643" i="29"/>
  <c r="P642" i="29"/>
  <c r="P641" i="29"/>
  <c r="P640" i="29"/>
  <c r="P639" i="29"/>
  <c r="P638" i="29"/>
  <c r="P637" i="29"/>
  <c r="P636" i="29"/>
  <c r="P635" i="29"/>
  <c r="P634" i="29"/>
  <c r="P633" i="29"/>
  <c r="P632" i="29"/>
  <c r="P631" i="29"/>
  <c r="P630" i="29"/>
  <c r="P629" i="29"/>
  <c r="P628" i="29"/>
  <c r="P627" i="29"/>
  <c r="P626" i="29"/>
  <c r="P625" i="29"/>
  <c r="P624" i="29"/>
  <c r="P623" i="29"/>
  <c r="P622" i="29"/>
  <c r="P621" i="29"/>
  <c r="P620" i="29"/>
  <c r="P619" i="29"/>
  <c r="P618" i="29"/>
  <c r="P617" i="29"/>
  <c r="P616" i="29"/>
  <c r="P615" i="29"/>
  <c r="P614" i="29"/>
  <c r="P613" i="29"/>
  <c r="P612" i="29"/>
  <c r="P611" i="29"/>
  <c r="P610" i="29"/>
  <c r="P609" i="29"/>
  <c r="P608" i="29"/>
  <c r="P607" i="29"/>
  <c r="P606" i="29"/>
  <c r="P605" i="29"/>
  <c r="P604" i="29"/>
  <c r="P603" i="29"/>
  <c r="P602" i="29"/>
  <c r="P601" i="29"/>
  <c r="P600" i="29"/>
  <c r="P599" i="29"/>
  <c r="P598" i="29"/>
  <c r="P597" i="29"/>
  <c r="P596" i="29"/>
  <c r="P595" i="29"/>
  <c r="P594" i="29"/>
  <c r="P593" i="29"/>
  <c r="P592" i="29"/>
  <c r="P591" i="29"/>
  <c r="P590" i="29"/>
  <c r="P589" i="29"/>
  <c r="P588" i="29"/>
  <c r="P587" i="29"/>
  <c r="P586" i="29"/>
  <c r="P585" i="29"/>
  <c r="P584" i="29"/>
  <c r="P583" i="29"/>
  <c r="P582" i="29"/>
  <c r="P581" i="29"/>
  <c r="P580" i="29"/>
  <c r="P579" i="29"/>
  <c r="P578" i="29"/>
  <c r="P577" i="29"/>
  <c r="P576" i="29"/>
  <c r="P575" i="29"/>
  <c r="P574" i="29"/>
  <c r="P573" i="29"/>
  <c r="P572" i="29"/>
  <c r="P571" i="29"/>
  <c r="P570" i="29"/>
  <c r="P569" i="29"/>
  <c r="P568" i="29"/>
  <c r="P567" i="29"/>
  <c r="P566" i="29"/>
  <c r="P565" i="29"/>
  <c r="P564" i="29"/>
  <c r="P563" i="29"/>
  <c r="P562" i="29"/>
  <c r="P561" i="29"/>
  <c r="P560" i="29"/>
  <c r="P559" i="29"/>
  <c r="P558" i="29"/>
  <c r="P557" i="29"/>
  <c r="P556" i="29"/>
  <c r="P555" i="29"/>
  <c r="P554" i="29"/>
  <c r="P553" i="29"/>
  <c r="P552" i="29"/>
  <c r="P551" i="29"/>
  <c r="P550" i="29"/>
  <c r="P549" i="29"/>
  <c r="P548" i="29"/>
  <c r="P547" i="29"/>
  <c r="P546" i="29"/>
  <c r="P545" i="29"/>
  <c r="P544" i="29"/>
  <c r="P543" i="29"/>
  <c r="P542" i="29"/>
  <c r="P541" i="29"/>
  <c r="P540" i="29"/>
  <c r="P539" i="29"/>
  <c r="P538" i="29"/>
  <c r="P537" i="29"/>
  <c r="P536" i="29"/>
  <c r="P535" i="29"/>
  <c r="P534" i="29"/>
  <c r="P533" i="29"/>
  <c r="P532" i="29"/>
  <c r="P531" i="29"/>
  <c r="P530" i="29"/>
  <c r="P529" i="29"/>
  <c r="P528" i="29"/>
  <c r="P527" i="29"/>
  <c r="P526" i="29"/>
  <c r="P525" i="29"/>
  <c r="P524" i="29"/>
  <c r="P523" i="29"/>
  <c r="P522" i="29"/>
  <c r="P521" i="29"/>
  <c r="P520" i="29"/>
  <c r="P519" i="29"/>
  <c r="P518" i="29"/>
  <c r="P517" i="29"/>
  <c r="P516" i="29"/>
  <c r="P515" i="29"/>
  <c r="P514" i="29"/>
  <c r="P513" i="29"/>
  <c r="P512" i="29"/>
  <c r="P511" i="29"/>
  <c r="P510" i="29"/>
  <c r="P509" i="29"/>
  <c r="P508" i="29"/>
  <c r="P507" i="29"/>
  <c r="P506" i="29"/>
  <c r="P505" i="29"/>
  <c r="P504" i="29"/>
  <c r="P503" i="29"/>
  <c r="P502" i="29"/>
  <c r="P501" i="29"/>
  <c r="P500" i="29"/>
  <c r="P499" i="29"/>
  <c r="P498" i="29"/>
  <c r="P497" i="29"/>
  <c r="P496" i="29"/>
  <c r="P495" i="29"/>
  <c r="P494" i="29"/>
  <c r="P493" i="29"/>
  <c r="P492" i="29"/>
  <c r="P491" i="29"/>
  <c r="P490" i="29"/>
  <c r="P489" i="29"/>
  <c r="P488" i="29"/>
  <c r="P487" i="29"/>
  <c r="P486" i="29"/>
  <c r="P485" i="29"/>
  <c r="P484" i="29"/>
  <c r="P483" i="29"/>
  <c r="P482" i="29"/>
  <c r="P481" i="29"/>
  <c r="P480" i="29"/>
  <c r="P479" i="29"/>
  <c r="P478" i="29"/>
  <c r="P477" i="29"/>
  <c r="P476" i="29"/>
  <c r="P475" i="29"/>
  <c r="P474" i="29"/>
  <c r="P473" i="29"/>
  <c r="P472" i="29"/>
  <c r="P471" i="29"/>
  <c r="P470" i="29"/>
  <c r="P469" i="29"/>
  <c r="P468" i="29"/>
  <c r="P467" i="29"/>
  <c r="P466" i="29"/>
  <c r="P465" i="29"/>
  <c r="P464" i="29"/>
  <c r="P463" i="29"/>
  <c r="P462" i="29"/>
  <c r="P461" i="29"/>
  <c r="P460" i="29"/>
  <c r="P459" i="29"/>
  <c r="P458" i="29"/>
  <c r="P457" i="29"/>
  <c r="P456" i="29"/>
  <c r="P455" i="29"/>
  <c r="P454" i="29"/>
  <c r="P453" i="29"/>
  <c r="P452" i="29"/>
  <c r="P451" i="29"/>
  <c r="P450" i="29"/>
  <c r="P449" i="29"/>
  <c r="P448" i="29"/>
  <c r="P447" i="29"/>
  <c r="P446" i="29"/>
  <c r="P445" i="29"/>
  <c r="P444" i="29"/>
  <c r="P443" i="29"/>
  <c r="P442" i="29"/>
  <c r="P441" i="29"/>
  <c r="P440" i="29"/>
  <c r="P439" i="29"/>
  <c r="P438" i="29"/>
  <c r="P437" i="29"/>
  <c r="P436" i="29"/>
  <c r="P435" i="29"/>
  <c r="P434" i="29"/>
  <c r="P433" i="29"/>
  <c r="P432" i="29"/>
  <c r="P431" i="29"/>
  <c r="P430" i="29"/>
  <c r="P429" i="29"/>
  <c r="P428" i="29"/>
  <c r="P427" i="29"/>
  <c r="P426" i="29"/>
  <c r="P425" i="29"/>
  <c r="P424" i="29"/>
  <c r="P423" i="29"/>
  <c r="P422" i="29"/>
  <c r="P421" i="29"/>
  <c r="P420" i="29"/>
  <c r="P419" i="29"/>
  <c r="P418" i="29"/>
  <c r="P417" i="29"/>
  <c r="P416" i="29"/>
  <c r="P415" i="29"/>
  <c r="P414" i="29"/>
  <c r="P413" i="29"/>
  <c r="P412" i="29"/>
  <c r="P411" i="29"/>
  <c r="P410" i="29"/>
  <c r="P409" i="29"/>
  <c r="P408" i="29"/>
  <c r="P407" i="29"/>
  <c r="P406" i="29"/>
  <c r="P405" i="29"/>
  <c r="P404" i="29"/>
  <c r="P403" i="29"/>
  <c r="P402" i="29"/>
  <c r="P401" i="29"/>
  <c r="P400" i="29"/>
  <c r="P399" i="29"/>
  <c r="P398" i="29"/>
  <c r="P397" i="29"/>
  <c r="P396" i="29"/>
  <c r="P395" i="29"/>
  <c r="P394" i="29"/>
  <c r="P393" i="29"/>
  <c r="P392" i="29"/>
  <c r="P391" i="29"/>
  <c r="P390" i="29"/>
  <c r="P389" i="29"/>
  <c r="P388" i="29"/>
  <c r="P387" i="29"/>
  <c r="P386" i="29"/>
  <c r="P385" i="29"/>
  <c r="P384" i="29"/>
  <c r="P383" i="29"/>
  <c r="P382" i="29"/>
  <c r="P381" i="29"/>
  <c r="P380" i="29"/>
  <c r="P379" i="29"/>
  <c r="P378" i="29"/>
  <c r="P377" i="29"/>
  <c r="P376" i="29"/>
  <c r="P375" i="29"/>
  <c r="P374" i="29"/>
  <c r="P373" i="29"/>
  <c r="P372" i="29"/>
  <c r="P371" i="29"/>
  <c r="P370" i="29"/>
  <c r="P369" i="29"/>
  <c r="P368" i="29"/>
  <c r="P367" i="29"/>
  <c r="P366" i="29"/>
  <c r="P365" i="29"/>
  <c r="P364" i="29"/>
  <c r="P363" i="29"/>
  <c r="P362" i="29"/>
  <c r="P361" i="29"/>
  <c r="P360" i="29"/>
  <c r="P359" i="29"/>
  <c r="P358" i="29"/>
  <c r="P357" i="29"/>
  <c r="P356" i="29"/>
  <c r="P355" i="29"/>
  <c r="P354" i="29"/>
  <c r="P353" i="29"/>
  <c r="P352" i="29"/>
  <c r="P351" i="29"/>
  <c r="P350" i="29"/>
  <c r="P349" i="29"/>
  <c r="P348" i="29"/>
  <c r="P347" i="29"/>
  <c r="P346" i="29"/>
  <c r="P345" i="29"/>
  <c r="P344" i="29"/>
  <c r="P343" i="29"/>
  <c r="P342" i="29"/>
  <c r="P341" i="29"/>
  <c r="P340" i="29"/>
  <c r="P339" i="29"/>
  <c r="P338" i="29"/>
  <c r="P337" i="29"/>
  <c r="P336" i="29"/>
  <c r="P335" i="29"/>
  <c r="P334" i="29"/>
  <c r="P333" i="29"/>
  <c r="P332" i="29"/>
  <c r="P331" i="29"/>
  <c r="P330" i="29"/>
  <c r="P329" i="29"/>
  <c r="P328" i="29"/>
  <c r="P327" i="29"/>
  <c r="P326" i="29"/>
  <c r="P325" i="29"/>
  <c r="P324" i="29"/>
  <c r="P323" i="29"/>
  <c r="P322" i="29"/>
  <c r="P321" i="29"/>
  <c r="P320" i="29"/>
  <c r="P319" i="29"/>
  <c r="P318" i="29"/>
  <c r="P317" i="29"/>
  <c r="P316" i="29"/>
  <c r="P315" i="29"/>
  <c r="P314" i="29"/>
  <c r="P313" i="29"/>
  <c r="P312" i="29"/>
  <c r="P311" i="29"/>
  <c r="P310" i="29"/>
  <c r="P309" i="29"/>
  <c r="P308" i="29"/>
  <c r="P307" i="29"/>
  <c r="P306" i="29"/>
  <c r="P305" i="29"/>
  <c r="P304" i="29"/>
  <c r="P303" i="29"/>
  <c r="P302" i="29"/>
  <c r="P301" i="29"/>
  <c r="P300" i="29"/>
  <c r="P299" i="29"/>
  <c r="P298" i="29"/>
  <c r="P297" i="29"/>
  <c r="P296" i="29"/>
  <c r="P295" i="29"/>
  <c r="P294" i="29"/>
  <c r="P293" i="29"/>
  <c r="P292" i="29"/>
  <c r="P291" i="29"/>
  <c r="P290" i="29"/>
  <c r="P289" i="29"/>
  <c r="P288" i="29"/>
  <c r="P287" i="29"/>
  <c r="P286" i="29"/>
  <c r="P285" i="29"/>
  <c r="P284" i="29"/>
  <c r="P283" i="29"/>
  <c r="P282" i="29"/>
  <c r="P281" i="29"/>
  <c r="P280" i="29"/>
  <c r="P279" i="29"/>
  <c r="P278" i="29"/>
  <c r="P277" i="29"/>
  <c r="P276" i="29"/>
  <c r="P275" i="29"/>
  <c r="P274" i="29"/>
  <c r="P273" i="29"/>
  <c r="P272" i="29"/>
  <c r="P271" i="29"/>
  <c r="P270" i="29"/>
  <c r="P269" i="29"/>
  <c r="P268" i="29"/>
  <c r="P267" i="29"/>
  <c r="P266" i="29"/>
  <c r="P265" i="29"/>
  <c r="P264" i="29"/>
  <c r="P263" i="29"/>
  <c r="P262" i="29"/>
  <c r="P261" i="29"/>
  <c r="P260" i="29"/>
  <c r="P259" i="29"/>
  <c r="P258" i="29"/>
  <c r="P257" i="29"/>
  <c r="P256" i="29"/>
  <c r="P255" i="29"/>
  <c r="P254" i="29"/>
  <c r="P253" i="29"/>
  <c r="P252" i="29"/>
  <c r="P251" i="29"/>
  <c r="P250" i="29"/>
  <c r="P249" i="29"/>
  <c r="P248" i="29"/>
  <c r="P247" i="29"/>
  <c r="P246" i="29"/>
  <c r="P245" i="29"/>
  <c r="P244" i="29"/>
  <c r="P243" i="29"/>
  <c r="P242" i="29"/>
  <c r="P241" i="29"/>
  <c r="P240" i="29"/>
  <c r="P239" i="29"/>
  <c r="P238" i="29"/>
  <c r="P237" i="29"/>
  <c r="P236" i="29"/>
  <c r="P235" i="29"/>
  <c r="P234" i="29"/>
  <c r="P233" i="29"/>
  <c r="P232" i="29"/>
  <c r="P231" i="29"/>
  <c r="P230" i="29"/>
  <c r="P229" i="29"/>
  <c r="P228" i="29"/>
  <c r="P227" i="29"/>
  <c r="P226" i="29"/>
  <c r="P225" i="29"/>
  <c r="P224" i="29"/>
  <c r="P223" i="29"/>
  <c r="P222" i="29"/>
  <c r="P221" i="29"/>
  <c r="P220" i="29"/>
  <c r="P219" i="29"/>
  <c r="P218" i="29"/>
  <c r="P217" i="29"/>
  <c r="P216" i="29"/>
  <c r="P215" i="29"/>
  <c r="P214" i="29"/>
  <c r="P213" i="29"/>
  <c r="P212" i="29"/>
  <c r="P211" i="29"/>
  <c r="P210" i="29"/>
  <c r="P209" i="29"/>
  <c r="P208" i="29"/>
  <c r="P207" i="29"/>
  <c r="P206" i="29"/>
  <c r="P205" i="29"/>
  <c r="P204" i="29"/>
  <c r="P203" i="29"/>
  <c r="P202" i="29"/>
  <c r="P201" i="29"/>
  <c r="P200" i="29"/>
  <c r="P199" i="29"/>
  <c r="P198" i="29"/>
  <c r="P197" i="29"/>
  <c r="P196" i="29"/>
  <c r="P195" i="29"/>
  <c r="P194" i="29"/>
  <c r="P193" i="29"/>
  <c r="P192" i="29"/>
  <c r="P191" i="29"/>
  <c r="P190" i="29"/>
  <c r="P189" i="29"/>
  <c r="P188" i="29"/>
  <c r="P187" i="29"/>
  <c r="P186" i="29"/>
  <c r="P185" i="29"/>
  <c r="P184" i="29"/>
  <c r="P183" i="29"/>
  <c r="P182" i="29"/>
  <c r="P181" i="29"/>
  <c r="P180" i="29"/>
  <c r="P179" i="29"/>
  <c r="P178" i="29"/>
  <c r="P177" i="29"/>
  <c r="P176" i="29"/>
  <c r="P175" i="29"/>
  <c r="P174" i="29"/>
  <c r="P173" i="29"/>
  <c r="P172" i="29"/>
  <c r="P171" i="29"/>
  <c r="P170" i="29"/>
  <c r="P169" i="29"/>
  <c r="P168" i="29"/>
  <c r="P167" i="29"/>
  <c r="P166" i="29"/>
  <c r="P165" i="29"/>
  <c r="P164" i="29"/>
  <c r="P163" i="29"/>
  <c r="P162" i="29"/>
  <c r="P161" i="29"/>
  <c r="P160" i="29"/>
  <c r="P159" i="29"/>
  <c r="P158" i="29"/>
  <c r="P157" i="29"/>
  <c r="P156" i="29"/>
  <c r="P155" i="29"/>
  <c r="P154" i="29"/>
  <c r="P153" i="29"/>
  <c r="P152" i="29"/>
  <c r="P151" i="29"/>
  <c r="P150" i="29"/>
  <c r="P149" i="29"/>
  <c r="P148" i="29"/>
  <c r="P147" i="29"/>
  <c r="P146" i="29"/>
  <c r="P145" i="29"/>
  <c r="P144" i="29"/>
  <c r="P143" i="29"/>
  <c r="P142" i="29"/>
  <c r="P141" i="29"/>
  <c r="P140" i="29"/>
  <c r="P139" i="29"/>
  <c r="P138" i="29"/>
  <c r="P137" i="29"/>
  <c r="P136" i="29"/>
  <c r="P135" i="29"/>
  <c r="P134" i="29"/>
  <c r="P133" i="29"/>
  <c r="P132" i="29"/>
  <c r="P131" i="29"/>
  <c r="P130" i="29"/>
  <c r="P129" i="29"/>
  <c r="P128" i="29"/>
  <c r="P127" i="29"/>
  <c r="P126" i="29"/>
  <c r="P125" i="29"/>
  <c r="P124" i="29"/>
  <c r="P123" i="29"/>
  <c r="P122" i="29"/>
  <c r="P121" i="29"/>
  <c r="P120" i="29"/>
  <c r="P119" i="29"/>
  <c r="P118" i="29"/>
  <c r="P117" i="29"/>
  <c r="P116" i="29"/>
  <c r="P115" i="29"/>
  <c r="P114" i="29"/>
  <c r="P113" i="29"/>
  <c r="P112" i="29"/>
  <c r="P111" i="29"/>
  <c r="P110" i="29"/>
  <c r="P109" i="29"/>
  <c r="P108" i="29"/>
  <c r="P107" i="29"/>
  <c r="P106" i="29"/>
  <c r="P105" i="29"/>
  <c r="P104" i="29"/>
  <c r="P103" i="29"/>
  <c r="P102" i="29"/>
  <c r="P101" i="29"/>
  <c r="P100" i="29"/>
  <c r="P99" i="29"/>
  <c r="P98" i="29"/>
  <c r="P97" i="29"/>
  <c r="P96" i="29"/>
  <c r="P95" i="29"/>
  <c r="P94" i="29"/>
  <c r="P93" i="29"/>
  <c r="P92" i="29"/>
  <c r="P91" i="29"/>
  <c r="P90" i="29"/>
  <c r="P89" i="29"/>
  <c r="P88" i="29"/>
  <c r="P87" i="29"/>
  <c r="P86" i="29"/>
  <c r="P85" i="29"/>
  <c r="P84" i="29"/>
  <c r="P83" i="29"/>
  <c r="P82" i="29"/>
  <c r="P81" i="29"/>
  <c r="P80" i="29"/>
  <c r="P79" i="29"/>
  <c r="P78" i="29"/>
  <c r="P77" i="29"/>
  <c r="P76" i="29"/>
  <c r="P75" i="29"/>
  <c r="P74" i="29"/>
  <c r="P73" i="29"/>
  <c r="P72" i="29"/>
  <c r="P71" i="29"/>
  <c r="P70" i="29"/>
  <c r="P69" i="29"/>
  <c r="P68" i="29"/>
  <c r="P67" i="29"/>
  <c r="P66" i="29"/>
  <c r="P65" i="29"/>
  <c r="P64" i="29"/>
  <c r="P63" i="29"/>
  <c r="P62" i="29"/>
  <c r="P61" i="29"/>
  <c r="P60" i="29"/>
  <c r="P59" i="29"/>
  <c r="P58" i="29"/>
  <c r="P57" i="29"/>
  <c r="P56" i="29"/>
  <c r="P55" i="29"/>
  <c r="P54" i="29"/>
  <c r="P53" i="29"/>
  <c r="P52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8" i="29"/>
  <c r="P37" i="29"/>
  <c r="P36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P6" i="29"/>
  <c r="P5" i="29"/>
  <c r="P4" i="29"/>
  <c r="P3" i="29"/>
  <c r="P2" i="29"/>
  <c r="J30" i="84"/>
  <c r="I30" i="84"/>
  <c r="H30" i="84"/>
  <c r="G30" i="84"/>
  <c r="F30" i="84"/>
  <c r="E30" i="84"/>
  <c r="A23" i="89"/>
  <c r="A20" i="89"/>
  <c r="I19" i="89"/>
  <c r="H19" i="89"/>
  <c r="G19" i="89"/>
  <c r="F19" i="89"/>
  <c r="H36" i="88"/>
  <c r="G36" i="88"/>
  <c r="F36" i="88"/>
  <c r="E36" i="88"/>
  <c r="S21" i="88"/>
  <c r="I17" i="88"/>
  <c r="S8" i="88"/>
  <c r="R8" i="88"/>
  <c r="Q8" i="88"/>
  <c r="P8" i="88"/>
  <c r="O8" i="88"/>
  <c r="E37" i="87"/>
  <c r="E14" i="87"/>
  <c r="K12" i="87"/>
  <c r="G41" i="86"/>
  <c r="G32" i="86"/>
  <c r="L33" i="85"/>
  <c r="K33" i="85"/>
  <c r="J33" i="85"/>
  <c r="I33" i="85"/>
  <c r="H33" i="85"/>
  <c r="G33" i="85"/>
  <c r="F33" i="85"/>
  <c r="E33" i="85"/>
</calcChain>
</file>

<file path=xl/sharedStrings.xml><?xml version="1.0" encoding="utf-8"?>
<sst xmlns="http://schemas.openxmlformats.org/spreadsheetml/2006/main" count="1145" uniqueCount="689">
  <si>
    <t>В Таблиці 1.1 у рядку 14 сума чисел у графах 2-7 -</t>
  </si>
  <si>
    <t>В Таблиці 1.1 у рядку 15 сума чисел у графах 2-7 -</t>
  </si>
  <si>
    <t>В Таблиці 1.1 у рядку 16 сума чисел у графах 2-7 -</t>
  </si>
  <si>
    <t>В Таблиці 1.1 у рядку 17 сума чисел у графах 2-7 -</t>
  </si>
  <si>
    <t>В Таблиці 1.1 у рядку 18 сума чисел у графах 2-7 -</t>
  </si>
  <si>
    <t>В Таблиці 1.1 у рядку 19 сума чисел у графах 2-7 -</t>
  </si>
  <si>
    <t>В Таблиці 1.1 у рядку 20 сума чисел у графах 2-7 -</t>
  </si>
  <si>
    <t>В Таблиці 1.1 у рядку 21 сума чисел у графах 2-7 -</t>
  </si>
  <si>
    <t>В Таблиці 1.1 у рядку 22 сума чисел у графах 2-7 -</t>
  </si>
  <si>
    <t>В Таблиці 1.1 у рядку 23 сума чисел у графах 2-7 -</t>
  </si>
  <si>
    <t>В Таблиці 1.1 у рядку 24 сума чисел у графах 2-7 -</t>
  </si>
  <si>
    <t>В Таблиці 1.1 у рядку 25 сума чисел у графах 2-7 -</t>
  </si>
  <si>
    <t>В Таблиці 1.1 у рядку 26 сума чисел у графах 2-7 -</t>
  </si>
  <si>
    <t>В Таблиці 1.1 у рядку 27 сума чисел у графах 2-7 -</t>
  </si>
  <si>
    <t>В Таблиці 1 у графі 1,3,5 число в рядку 59 і графа 1 рядок 64 -</t>
  </si>
  <si>
    <t>В Таблиці 1 у графі 6 число в рядку 59 -</t>
  </si>
  <si>
    <t>повинна дорівнювати числу у рядку 5 -</t>
  </si>
  <si>
    <t>В Таблиці 2 число у рядку 3 -</t>
  </si>
  <si>
    <t>В Таблиці 2 число у рядку 4 -</t>
  </si>
  <si>
    <t>В Таблиці 1 у графі 1 число в рядку 59 -</t>
  </si>
  <si>
    <t>В Таблиці 1 у графі 1 число в рядку 64 -</t>
  </si>
  <si>
    <t>В Таблиці 1 у графі 3 число в рядку 59 -</t>
  </si>
  <si>
    <t>В Таблиці 1 у графі 5 число в рядку 59 -</t>
  </si>
  <si>
    <t>не повинно перевищувати число в Таблиці 1 у графі 5 рядку 59 -</t>
  </si>
  <si>
    <t>В Таблиці 5 число у рядку 19 -</t>
  </si>
  <si>
    <t>не повинно перевищувати число у рядку 18 -</t>
  </si>
  <si>
    <t>В Таблиці 7 сума чисел у рядках 3,7-8,13 -</t>
  </si>
  <si>
    <t>В Таблиці 7 сума чисел у рядках 4-6 -</t>
  </si>
  <si>
    <t>В Таблиці 7 сума чисел у рядках 9-12 -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</si>
  <si>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</si>
  <si>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</si>
  <si>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В Таблиці 1.1 число в графі 1 рядку 3 -</t>
  </si>
  <si>
    <t>В Таблиці 1.1 число в графі 2 рядку 3 -</t>
  </si>
  <si>
    <t>В Таблиці 1.1 число в графі 3 рядку 3 -</t>
  </si>
  <si>
    <t>В Таблиці 1.1 число в графі 4 рядку 3 -</t>
  </si>
  <si>
    <t>В Таблиці 1.1 число в графі 5 рядку 3 -</t>
  </si>
  <si>
    <t>В Таблиці 1.1 число в графі 6 рядку 3 -</t>
  </si>
  <si>
    <t>В Таблиці 1.1 число в графі 7 рядку 3 -</t>
  </si>
  <si>
    <t>В Таблиці 1.1 число в графі 8 рядку 3 -</t>
  </si>
  <si>
    <t>В Таблиці 1.1 число в графі 1 рядку 9 -</t>
  </si>
  <si>
    <t>В Таблиці 1.1 число в графі 2 рядку 9 -</t>
  </si>
  <si>
    <t>В Таблиці 1.1 число в графі 3 рядку 9 -</t>
  </si>
  <si>
    <t>В Таблиці 1.1 число в графі 4 рядку 9 -</t>
  </si>
  <si>
    <t>В Таблиці 1.1 число в графі 5 рядку 9 -</t>
  </si>
  <si>
    <t>В Таблиці 1.1 число в графі 6 рядку 9 -</t>
  </si>
  <si>
    <t>В Таблиці 1.1 число в графі 7 рядку 9 -</t>
  </si>
  <si>
    <t>В Таблиці 1.1 число в графі 8 рядку 9 -</t>
  </si>
  <si>
    <t>В Таблиці 1.1 число в графі 1 рядку 15 -</t>
  </si>
  <si>
    <t>В Таблиці 1.1 число в графі 2 рядку 15 -</t>
  </si>
  <si>
    <t>В Таблиці 1.1 число в графі 3 рядку 15 -</t>
  </si>
  <si>
    <t>В Таблиці 1.1 число в графі 4 рядку 15 -</t>
  </si>
  <si>
    <t>В Таблиці 1.1 число в графі 5 рядку 15 -</t>
  </si>
  <si>
    <t>В Таблиці 1.1 число в графі 6 рядку 15 -</t>
  </si>
  <si>
    <t>В Таблиці 1.1 число в графі 7 рядку 15 -</t>
  </si>
  <si>
    <t>В Таблиці 1.1 число в графі 8 рядку 15 -</t>
  </si>
  <si>
    <t>В Таблиці 1.1 число в графі 1 рядку 21 -</t>
  </si>
  <si>
    <t>В Таблиці 1.1 число в графі 2 рядку 21 -</t>
  </si>
  <si>
    <t>В Таблиці 1.1 число в графі 3 рядку 21 -</t>
  </si>
  <si>
    <t>В Таблиці 1.1 число в графі 4 рядку 21 -</t>
  </si>
  <si>
    <t>В Таблиці 1.1 число в графі 5 рядку 21 -</t>
  </si>
  <si>
    <t>В Таблиці 1.1 число в графі 6 рядку 21 -</t>
  </si>
  <si>
    <t>В Таблиці 1.1 число в графі 7 рядку 21 -</t>
  </si>
  <si>
    <t>В Таблиці 1.1 число в графі 8 рядку 21 -</t>
  </si>
  <si>
    <t>01011, м. Київ, вул. Різницька, 13/15</t>
  </si>
  <si>
    <t>Прокуратура Автономної Республіки Крим</t>
  </si>
  <si>
    <r>
      <rPr>
        <b/>
        <sz val="14"/>
        <rFont val="Times New Roman"/>
        <family val="1"/>
        <charset val="204"/>
      </rPr>
      <t>Лушпієнко В.М.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</si>
  <si>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t>2017</t>
  </si>
  <si>
    <t>за 12 місяців 2017 року</t>
  </si>
  <si>
    <r>
      <rPr>
        <b/>
        <sz val="14"/>
        <rFont val="Times New Roman"/>
        <family val="1"/>
        <charset val="204"/>
      </rPr>
      <t>Іванець М.Г.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</si>
  <si>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t>повинна дорівнювати числу у рядку 13 -</t>
  </si>
  <si>
    <t>повинна дорівнювати числу у рядку 49 -</t>
  </si>
  <si>
    <t>повинно дорівнювати числу в Таблиці 3 рядок 1 -</t>
  </si>
  <si>
    <t>В Таблиці 3 в графі 1 сума чисел у рядках 3-5 -</t>
  </si>
  <si>
    <t>повинно дорівнювати сумі чисел в Таблиці 4  рядків 1-3 -</t>
  </si>
  <si>
    <t>В Таблиці 2 число у рядку 6 -</t>
  </si>
  <si>
    <t>В Таблиці 3 число в рядку 2-</t>
  </si>
  <si>
    <t>В Таблиці 3 число в рядку 2 -</t>
  </si>
  <si>
    <t>В Таблиці 4 сума чисел у рядках 1-8 -</t>
  </si>
  <si>
    <t>В Таблиці 5 сума чисел у рядках 2-3 -</t>
  </si>
  <si>
    <t>В Таблиці 6 число в рядку 6 -</t>
  </si>
  <si>
    <t>не повинно перевищувати число в Таблиці 2 рядку 19 -</t>
  </si>
  <si>
    <t>В Таблиці 7 число у рядку 2 -</t>
  </si>
  <si>
    <t>не повинна перевищувати число у рядку 1 -</t>
  </si>
  <si>
    <t>В Таблиці 6 сума чисел у рядках 3,5,7 -</t>
  </si>
  <si>
    <t>В Таблиці 6 сума чисел у рядках 4,6,8 -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</si>
  <si>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</si>
  <si>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</si>
  <si>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</si>
  <si>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4 сума чисел у рядках 2-3 -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</si>
  <si>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</si>
  <si>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</si>
  <si>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</si>
  <si>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</si>
  <si>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</si>
  <si>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</si>
  <si>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</si>
  <si>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</si>
  <si>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</si>
  <si>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</si>
  <si>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</si>
  <si>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</si>
  <si>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</si>
  <si>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</si>
  <si>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</si>
  <si>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</si>
  <si>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</si>
  <si>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число у рядку 6 -</t>
  </si>
  <si>
    <t>В Таблиці 9 в графі 1 число у рядку 2 -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</si>
  <si>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</si>
  <si>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</si>
  <si>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</si>
  <si>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</si>
  <si>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</si>
  <si>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</si>
  <si>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</si>
  <si>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</si>
  <si>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</si>
  <si>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</si>
  <si>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</si>
  <si>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</si>
  <si>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</si>
  <si>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</si>
  <si>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</si>
  <si>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</si>
  <si>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</si>
  <si>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</si>
  <si>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</si>
  <si>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</si>
  <si>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</si>
  <si>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</si>
  <si>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</si>
  <si>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</si>
  <si>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</si>
  <si>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</si>
  <si>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</si>
  <si>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</si>
  <si>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</si>
  <si>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</si>
  <si>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</si>
  <si>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В Додатку 1 в рядку 1 число у графі 1 -</t>
  </si>
  <si>
    <t>В Додатку 1 в рядку 1 сума чисел у графах 3-4 -</t>
  </si>
  <si>
    <t>В Додатку 1 в рядку 7 число у графі 1 -</t>
  </si>
  <si>
    <t>В Додатку 1 в рядку 8 число у графі 1 -</t>
  </si>
  <si>
    <t>В Додатку 1 в рядку 8 сума чисел у графах 3-4 -</t>
  </si>
  <si>
    <t>В Додатку 1 в рядку 10 число у графі 1 -</t>
  </si>
  <si>
    <t>не повинно перевищувати число у графі 3 рядку 3 -</t>
  </si>
  <si>
    <t>В Додатку 1 в рядку 1 сума чисел у графах 2-4-</t>
  </si>
  <si>
    <t>В Додатку 1 в рядку 2 сума чисел у графах 2-4-</t>
  </si>
  <si>
    <t>В Додатку 1 в рядку 3 сума чисел у графах 3-4-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</si>
  <si>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</si>
  <si>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</si>
  <si>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</si>
  <si>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</si>
  <si>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</si>
  <si>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</si>
  <si>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</si>
  <si>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</si>
  <si>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</si>
  <si>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Направлено за підслідністю</t>
  </si>
  <si>
    <t>МВС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</si>
  <si>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</si>
  <si>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</si>
  <si>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</si>
  <si>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</si>
  <si>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</si>
  <si>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</si>
  <si>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</si>
  <si>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</si>
  <si>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</si>
  <si>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Таблиця 1.1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</si>
  <si>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</si>
  <si>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</si>
  <si>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Повернуто справ судом для проведення додаткового розслідування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</si>
  <si>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</si>
  <si>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</si>
  <si>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</si>
  <si>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r>
      <t xml:space="preserve">__________________
</t>
    </r>
    <r>
      <rPr>
        <sz val="10"/>
        <rFont val="Times New Roman"/>
        <family val="1"/>
        <charset val="204"/>
      </rPr>
      <t>(П.І.Б.)</t>
    </r>
  </si>
  <si>
    <t>Телефон: __________________ факс: ____________________ електронна пошта: ___________________________</t>
  </si>
  <si>
    <t>Звіт складено в _____ примірниках</t>
  </si>
  <si>
    <t>В Додатку 1 в рядку 13 сума чисел у графах 2-4-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</si>
  <si>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</si>
  <si>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</si>
  <si>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</si>
  <si>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</si>
  <si>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</si>
  <si>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</si>
  <si>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</si>
  <si>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</si>
  <si>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</si>
  <si>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</si>
  <si>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</si>
  <si>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</si>
  <si>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</si>
  <si>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</si>
  <si>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</si>
  <si>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</si>
  <si>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</si>
  <si>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В Додатку 1 в графі 1 число у рядку 13 -</t>
  </si>
  <si>
    <t>не повинно перевищувати число у рядку 11 -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</si>
  <si>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</si>
  <si>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</si>
  <si>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</si>
  <si>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УСЬОГО</t>
  </si>
  <si>
    <t>Усього</t>
  </si>
  <si>
    <t>зі смертельними наслідками</t>
  </si>
  <si>
    <t>Додаток ________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</si>
  <si>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</si>
  <si>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</si>
  <si>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</si>
  <si>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</si>
  <si>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</si>
  <si>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</si>
  <si>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</si>
  <si>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</si>
  <si>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</si>
  <si>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</si>
  <si>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</si>
  <si>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</si>
  <si>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</si>
  <si>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інтересам держави та територіальних громад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</si>
  <si>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</si>
  <si>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>не повинно перевищувати число у графі 5 -</t>
  </si>
  <si>
    <t>Додаток 1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</si>
  <si>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</si>
  <si>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</si>
  <si>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</si>
  <si>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</si>
  <si>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</si>
  <si>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квартальна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</si>
  <si>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</si>
  <si>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</si>
  <si>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</si>
  <si>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Виконавець</t>
  </si>
  <si>
    <t>Прим. №1</t>
  </si>
  <si>
    <t>Прим. №2</t>
  </si>
  <si>
    <t>на 35 день за звітним періодом (півріччя, рік)</t>
  </si>
  <si>
    <t>Інші кримінальні правопорушення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</si>
  <si>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</si>
  <si>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</si>
  <si>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трималося під вартою</t>
  </si>
  <si>
    <t>Таблиця 7. Затримання осіб як підозрюваних, обрання запобіжного заходу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</si>
  <si>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</si>
  <si>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</si>
  <si>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</si>
  <si>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</si>
  <si>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</si>
  <si>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</si>
  <si>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</si>
  <si>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</si>
  <si>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</si>
  <si>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</si>
  <si>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</si>
  <si>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</si>
  <si>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</si>
  <si>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t>Вих. № ___   “___” ______________200__р.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</si>
  <si>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</si>
  <si>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</si>
  <si>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В Таблиці 1 число в графі 6 рядку 63 -</t>
  </si>
  <si>
    <t>В Таблиці 1 число в графі 1 рядку 64 -</t>
  </si>
  <si>
    <t>В Таблиці 1 число в графі 2 рядку 64 -</t>
  </si>
  <si>
    <t>В Таблиці 1 в рядку 63 число у графі 6 -</t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</si>
  <si>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</si>
  <si>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</si>
  <si>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</si>
  <si>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</si>
  <si>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</si>
  <si>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</si>
  <si>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</si>
  <si>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</si>
  <si>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</si>
  <si>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</si>
  <si>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</si>
  <si>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</si>
  <si>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</si>
  <si>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</si>
  <si>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</si>
  <si>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</si>
  <si>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</si>
  <si>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В Таблиці 5 число у рядку 5 -</t>
  </si>
  <si>
    <t>В Таблиці 5 сума чисел у рядках 7-8 -</t>
  </si>
  <si>
    <t>не повинно перевищувати число у рядку 6 -</t>
  </si>
  <si>
    <t>В Таблиці 5 число у рядку 10 -</t>
  </si>
  <si>
    <t>не повинно перевищувати число у рядку 9 -</t>
  </si>
  <si>
    <t>В Таблиці 5 сума чисел у рядках 12-13 -</t>
  </si>
  <si>
    <t>В Таблиці 5 число у рядку 15 -</t>
  </si>
  <si>
    <t>не повинно перевищувати число у рядку 14 -</t>
  </si>
  <si>
    <t>В Таблиці 5 число у рядку 17 -</t>
  </si>
  <si>
    <t>не повинно перевищувати число у рядку 16 -</t>
  </si>
  <si>
    <t>не повинно перевищувати число в Таблиці 2 рядку 20 -</t>
  </si>
  <si>
    <t>не повинна перевищувати число у рядку 6 -</t>
  </si>
  <si>
    <t>Таблиця 10</t>
  </si>
  <si>
    <t>В Таблиці 10 сума чисел у рядках 2,5,7,8 -</t>
  </si>
  <si>
    <t>В Таблиці 10 сума чисел у рядках 3-4 -</t>
  </si>
  <si>
    <t>В Таблиці 10 число у рядку 6 -</t>
  </si>
  <si>
    <t>не повинна перевищувати число у рядку 5 -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</si>
  <si>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</si>
  <si>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</si>
  <si>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</si>
  <si>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</si>
  <si>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стосовно якої кількості осіб</t>
  </si>
  <si>
    <t>не повинно перевищувати число в Таблиці 2 рядку 17 -</t>
  </si>
  <si>
    <t>ЗВІТНІСТЬ</t>
  </si>
  <si>
    <t>Форма №1 СЛ</t>
  </si>
  <si>
    <t>з них:</t>
  </si>
  <si>
    <t>зупинені вперше в поточному році</t>
  </si>
  <si>
    <t>закрито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</si>
  <si>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</si>
  <si>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</si>
  <si>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</si>
  <si>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</si>
  <si>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</si>
  <si>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</si>
  <si>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</si>
  <si>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</si>
  <si>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3 місяці</t>
  </si>
  <si>
    <t>9 місяців</t>
  </si>
  <si>
    <t>ЗАТВЕРДЖЕНО</t>
  </si>
  <si>
    <t>ПРО РОБОТУ</t>
  </si>
  <si>
    <t>Число слідчих (станом на 01.01)</t>
  </si>
  <si>
    <t>до 3 місяців</t>
  </si>
  <si>
    <t>від 6 місяців до 1 року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</si>
  <si>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</si>
  <si>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</si>
  <si>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Перевірка помилок</t>
  </si>
  <si>
    <t>Перелік контрольних рівностей</t>
  </si>
  <si>
    <t>Звіт про роботу органів слідства</t>
  </si>
  <si>
    <t>Форма № 1-СЛ</t>
  </si>
  <si>
    <t>Період: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</si>
  <si>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</si>
  <si>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</si>
  <si>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</si>
  <si>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</si>
  <si>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t>не повинно перевищувати число у рядку 7 -</t>
  </si>
  <si>
    <t>не повинна перевищувати число у рядку 2 -</t>
  </si>
  <si>
    <t>Таблиця 1</t>
  </si>
  <si>
    <t>Таблиця 2</t>
  </si>
  <si>
    <t>В Таблиці 2 сума чисел в рядках 1, 2 -</t>
  </si>
  <si>
    <t>не повинно перевищувати число в Таблиці 2 рядку 7 -</t>
  </si>
  <si>
    <t>Таблиця 3</t>
  </si>
  <si>
    <t>не повинно перевищувати число в рядку 1 -</t>
  </si>
  <si>
    <t>повинна дорівнювати числу у рядку 2 -</t>
  </si>
  <si>
    <t>Таблиця 4</t>
  </si>
  <si>
    <t>Таблиця 5</t>
  </si>
  <si>
    <t>Таблиця 6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</si>
  <si>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</si>
  <si>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</si>
  <si>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</si>
  <si>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</si>
  <si>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В Таблиці 6 число в рядку 2 -</t>
  </si>
  <si>
    <t>не повинно перевищувати число в Таблиці 2 рядку 12 -</t>
  </si>
  <si>
    <t>В Таблиці 6 число в рядку 4 -</t>
  </si>
  <si>
    <t>В Таблиці 6 число в рядку 8 -</t>
  </si>
  <si>
    <t>повинна дорівнювати числу у рядку 1 -</t>
  </si>
  <si>
    <t>Таблиця 7</t>
  </si>
  <si>
    <t>Таблиця 8</t>
  </si>
  <si>
    <t>не повинно перевищувати число у графі 3 рядку 1 -</t>
  </si>
  <si>
    <t>не повинно перевищувати число у графі 3 рядку 2 -</t>
  </si>
  <si>
    <t>Таблиця 9</t>
  </si>
  <si>
    <t>В Таблиці 9 в графі 1 число у рядку 3 -</t>
  </si>
  <si>
    <t>a</t>
  </si>
  <si>
    <t>не повинно перевищувати число у графі 1 -</t>
  </si>
  <si>
    <t>не повинно перевищувати число в Таблиці 2 рядку 11 -</t>
  </si>
  <si>
    <t xml:space="preserve">Подають: </t>
  </si>
  <si>
    <t>x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</si>
  <si>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</si>
  <si>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</si>
  <si>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 xml:space="preserve">язаних із
земельними
правовідносинами </t>
    </r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</si>
  <si>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</si>
  <si>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</si>
  <si>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</si>
  <si>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</si>
  <si>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</si>
  <si>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</si>
  <si>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</si>
  <si>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</si>
  <si>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</si>
  <si>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</si>
  <si>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</si>
  <si>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</si>
  <si>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</si>
  <si>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</si>
  <si>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</si>
  <si>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</si>
  <si>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</si>
  <si>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</si>
  <si>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</si>
  <si>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</si>
  <si>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Направлено до суду кримінальних проваджень з обвинувальним актом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</si>
  <si>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</si>
  <si>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</si>
  <si>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</si>
  <si>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</si>
  <si>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</si>
  <si>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</si>
  <si>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</si>
  <si>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</si>
  <si>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</si>
  <si>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</si>
  <si>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</si>
  <si>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</si>
  <si>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</si>
  <si>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</si>
  <si>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</si>
  <si>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</si>
  <si>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</si>
  <si>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</si>
  <si>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</si>
  <si>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</si>
  <si>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</si>
  <si>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</si>
  <si>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</si>
  <si>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</si>
  <si>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</si>
  <si>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</si>
  <si>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</si>
  <si>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</si>
  <si>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</si>
  <si>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</si>
  <si>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</si>
  <si>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</si>
  <si>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</si>
  <si>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</si>
  <si>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</si>
  <si>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</si>
  <si>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</si>
  <si>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</si>
  <si>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</si>
  <si>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</si>
  <si>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</si>
  <si>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</si>
  <si>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</si>
  <si>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</si>
  <si>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</si>
  <si>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</si>
  <si>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</si>
  <si>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</si>
  <si>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трималися під вартою</t>
  </si>
  <si>
    <t>перебували під домашнім арештом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</si>
  <si>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</si>
  <si>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</si>
  <si>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</si>
  <si>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</si>
  <si>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</si>
  <si>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</si>
  <si>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</si>
  <si>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</si>
  <si>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</si>
  <si>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</si>
  <si>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</si>
  <si>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</si>
  <si>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</si>
  <si>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</si>
  <si>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</si>
  <si>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</si>
  <si>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</si>
  <si>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</si>
  <si>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</si>
  <si>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</si>
  <si>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</si>
  <si>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</si>
  <si>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</si>
  <si>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</si>
  <si>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</si>
  <si>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</si>
  <si>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</si>
  <si>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</si>
  <si>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</si>
  <si>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</si>
  <si>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до 2 числа за звітним періодом</t>
  </si>
  <si>
    <t>до 3 числа за звітним періодом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</si>
  <si>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</si>
  <si>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</si>
  <si>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</si>
  <si>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</si>
  <si>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</si>
  <si>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</si>
  <si>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</si>
  <si>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</si>
  <si>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</si>
  <si>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</si>
  <si>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</si>
  <si>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</si>
  <si>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</si>
  <si>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</si>
  <si>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</si>
  <si>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</si>
  <si>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В Таблиці 1 в рядку 62 число у графі 6 -</t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</si>
  <si>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</si>
  <si>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</si>
  <si>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</si>
  <si>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</si>
  <si>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</si>
  <si>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злочини проти безпеки руху та експлуатації транспорту (ст.ст. 276-292)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</si>
  <si>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</si>
  <si>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</si>
  <si>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</si>
  <si>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</si>
  <si>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</si>
  <si>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</si>
  <si>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</si>
  <si>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</si>
  <si>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</si>
  <si>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</si>
  <si>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</si>
  <si>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</si>
  <si>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з них(з рядка 5)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</si>
  <si>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</si>
  <si>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</si>
  <si>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</si>
  <si>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</si>
  <si>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</si>
  <si>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</si>
  <si>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</si>
  <si>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</si>
  <si>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</si>
  <si>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</si>
  <si>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ОРГАНІВ ДОСУДОВОГО РОЗСЛІДУВАННЯ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</si>
  <si>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</si>
  <si>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</si>
  <si>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</si>
  <si>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</si>
  <si>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</si>
  <si>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</si>
  <si>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</si>
  <si>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</si>
  <si>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</si>
  <si>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Генеральна прокуратура України – Держстату  (півріччя, рік)</t>
  </si>
  <si>
    <t>В Таблиці 1 число в графі 1 рядку 25 -</t>
  </si>
  <si>
    <t>не повинно перевищувати число в рядку 24 -</t>
  </si>
  <si>
    <t>В Таблиці 1 число в графі 2 рядку 25 -</t>
  </si>
  <si>
    <t>В Таблиці 1 число в графі 3 рядку 25 -</t>
  </si>
  <si>
    <t>В Таблиці 1 число в графі 4 рядку 25 -</t>
  </si>
  <si>
    <t>В Таблиці 1 число в графі 5 рядку 25 -</t>
  </si>
  <si>
    <t>В Таблиці 1 число в графі 6 рядку 25 -</t>
  </si>
  <si>
    <t>В Таблиці 1 число в графі 1 рядку 60 -</t>
  </si>
  <si>
    <t>не повинно перевищувати число в рядку 59 -</t>
  </si>
  <si>
    <t>В Таблиці 1 число в графі 2 рядку 60 -</t>
  </si>
  <si>
    <t>В Таблиці 1 число в графі 5 рядку 60 -</t>
  </si>
  <si>
    <t>В Таблиці 1 число в графі 3 рядку 61 -</t>
  </si>
  <si>
    <t>В Таблиці 1 число в графі 4 рядку 61 -</t>
  </si>
  <si>
    <t>В Таблиці 1.1 в графі 1 сума чисел у рядках 2,4-6 -</t>
  </si>
  <si>
    <t>В Таблиці 1.1 в графі 2 сума чисел у рядках 2,4-6 -</t>
  </si>
  <si>
    <t>В Таблиці 1.1 в графі 3 сума чисел у рядках 2,4-6 -</t>
  </si>
  <si>
    <t>В Таблиці 1.1 в графі 4 сума чисел у рядках 2,4-6 -</t>
  </si>
  <si>
    <t>В Таблиці 1.1 в графі 5 сума чисел у рядках 2,4-6 -</t>
  </si>
  <si>
    <t>В Таблиці 1.1 в графі 6 сума чисел у рядках 2,4-6 -</t>
  </si>
  <si>
    <t>В Таблиці 1.1 в графі 7 сума чисел у рядках 2,4-6 -</t>
  </si>
  <si>
    <t>В Таблиці 1.1 в графі 8 сума чисел у рядках 2,4-6 -</t>
  </si>
  <si>
    <t>не повинно перевищувати число в рядку 2 -</t>
  </si>
  <si>
    <t>В Таблиці 1.1 в графі 1 сума чисел у рядках 8,10-12 -</t>
  </si>
  <si>
    <t>не повинно перевищувати число в рядку 7 -</t>
  </si>
  <si>
    <t>В Таблиці 1.1 в графі 2 сума чисел у рядках 8,10-12 -</t>
  </si>
  <si>
    <t>В Таблиці 1.1 в графі 3 сума чисел у рядках 8,10-12 -</t>
  </si>
  <si>
    <t>В Таблиці 1.1 в графі 4 сума чисел у рядках 8,10-12 -</t>
  </si>
  <si>
    <t>В Таблиці 1.1 в графі 5 сума чисел у рядках 8,10-12 -</t>
  </si>
  <si>
    <t>В Таблиці 1.1 в графі 6 сума чисел у рядках 8,10-12 -</t>
  </si>
  <si>
    <t>В Таблиці 1.1 в графі 7 сума чисел у рядках 8,10-12 -</t>
  </si>
  <si>
    <t>В Таблиці 1.1 в графі 8 сума чисел у рядках 8,10-12 -</t>
  </si>
  <si>
    <t>не повинно перевищувати число в рядку 8 -</t>
  </si>
  <si>
    <t>В Таблиці 1.1 в графі 1 сума чисел у рядках 14,16-18 -</t>
  </si>
  <si>
    <t>не повинно перевищувати число в рядку 13 -</t>
  </si>
  <si>
    <t>В Таблиці 1.1 в графі 2 сума чисел у рядках 14,16-18 -</t>
  </si>
  <si>
    <t>В Таблиці 1.1 в графі 3 сума чисел у рядках 14,16-18 -</t>
  </si>
  <si>
    <t>В Таблиці 1.1 в графі 4 сума чисел у рядках 14,16-18 -</t>
  </si>
  <si>
    <t>В Таблиці 1.1 в графі 5 сума чисел у рядках 14,16-18 -</t>
  </si>
  <si>
    <t>В Таблиці 1.1 в графі 6 сума чисел у рядках 14,16-18 -</t>
  </si>
  <si>
    <t>В Таблиці 1.1 в графі 7 сума чисел у рядках 14,16-18 -</t>
  </si>
  <si>
    <t>В Таблиці 1.1 в графі 8 сума чисел у рядках 14,16-18 -</t>
  </si>
  <si>
    <t>не повинно перевищувати число в рядку 14 -</t>
  </si>
  <si>
    <t>В Таблиці 1.1 в графі 1 сума чисел у рядках 20,22-24 -</t>
  </si>
  <si>
    <t>не повинно перевищувати число в рядку 19 -</t>
  </si>
  <si>
    <t>В Таблиці 1.1 в графі 2 сума чисел у рядках 20,22-24 -</t>
  </si>
  <si>
    <t>В Таблиці 1.1 в графі 3 сума чисел у рядках 20,22-24 -</t>
  </si>
  <si>
    <t>В Таблиці 1.1 в графі 4 сума чисел у рядках 20,22-24 -</t>
  </si>
  <si>
    <t>В Таблиці 1.1 в графі 5 сума чисел у рядках 20,22-24 -</t>
  </si>
  <si>
    <t>В Таблиці 1.1 в графі 6 сума чисел у рядках 20,22-24 -</t>
  </si>
  <si>
    <t>В Таблиці 1.1 в графі 7 сума чисел у рядках 20,22-24 -</t>
  </si>
  <si>
    <t>В Таблиці 1.1 в графі 8 сума чисел у рядках 20,22-24 -</t>
  </si>
  <si>
    <t>не повинно перевищувати число в рядку 20 -</t>
  </si>
  <si>
    <t>В Таблиці 1 в графі 1 сума чисел у рядках 1,12,23,48,58 -</t>
  </si>
  <si>
    <t>повинна дорівнювати числу в рядку 59 -</t>
  </si>
  <si>
    <t>В Таблиці 1 в графі 2 сума чисел у рядках 1,12,23,48,58 -</t>
  </si>
  <si>
    <t>В Таблиці 1 в графі 3 сума чисел у рядках 1,12,23,48,58 -</t>
  </si>
  <si>
    <t>В Таблиці 1 в графі 4 сума чисел у рядках 1,12,23,48,58 -</t>
  </si>
  <si>
    <t>В Таблиці 1 в графі 5 сума чисел у рядках 1,12,23,48,58 -</t>
  </si>
  <si>
    <t>В Таблиці 1 в графі 6 сума чисел у рядках 1,12,23,48,58 -</t>
  </si>
  <si>
    <t>В Таблиці 1 в графі 1 сума чисел у рядках 2,7 -</t>
  </si>
  <si>
    <t>В Таблиці 1 в графі 2 сума чисел у рядках 2,7 -</t>
  </si>
  <si>
    <t>В Таблиці 1 в графі 3 сума чисел у рядках 2,7 -</t>
  </si>
  <si>
    <t>В Таблиці 1 в графі 4 сума чисел у рядках 2,7 -</t>
  </si>
  <si>
    <t>В Таблиці 1 в графі 5 сума чисел у рядках 2,7 -</t>
  </si>
  <si>
    <t>В Таблиці 1 в графі 6 сума чисел у рядках 2,7 -</t>
  </si>
  <si>
    <t>В Таблиці 1 в графі 1 сума чисел у рядках 3-6 -</t>
  </si>
  <si>
    <t>В Таблиці 1 в графі 2 сума чисел у рядках 3-6 -</t>
  </si>
  <si>
    <t>В Таблиці 1 в графі 3 сума чисел у рядках 3-6 -</t>
  </si>
  <si>
    <t>В Таблиці 1 в графі 4 сума чисел у рядках 3-6 -</t>
  </si>
  <si>
    <t>В Таблиці 1 в графі 5 сума чисел у рядках 3-6 -</t>
  </si>
  <si>
    <t>В Таблиці 1 в графі 6 сума чисел у рядках 3-6 -</t>
  </si>
  <si>
    <t>В Таблиці 1 в графі 1 сума чисел у рядках 8-11 -</t>
  </si>
  <si>
    <t>повинна дорівнювати числу у рядку 7 -</t>
  </si>
  <si>
    <t>В Таблиці 1 в графі 2 сума чисел у рядках 8-11 -</t>
  </si>
  <si>
    <t>В Таблиці 1 в графі 3 сума чисел у рядках 8-11 -</t>
  </si>
  <si>
    <t>В Таблиці 1 в графі 4 сума чисел у рядках 8-11 -</t>
  </si>
  <si>
    <t>В Таблиці 1 в графі 5 сума чисел у рядках 8-11 -</t>
  </si>
  <si>
    <t>В Таблиці 1 в графі 6 сума чисел у рядках 8-11 -</t>
  </si>
  <si>
    <t>В Таблиці 1 в графі 1 сума чисел у рядках 13,18 -</t>
  </si>
  <si>
    <t>повинна дорівнювати числу у рядку 12 -</t>
  </si>
  <si>
    <t>В Таблиці 1 в графі 2 сума чисел у рядках 13,18 -</t>
  </si>
  <si>
    <t>В Таблиці 1 в графі 3 сума чисел у рядках 13,18 -</t>
  </si>
  <si>
    <t>В Таблиці 1 в графі 4 сума чисел у рядках 13,18 -</t>
  </si>
  <si>
    <t>В Таблиці 1 в графі 5 сума чисел у рядках 13,18 -</t>
  </si>
  <si>
    <t>В Таблиці 1 в графі 6 сума чисел у рядках 13,18 -</t>
  </si>
  <si>
    <t>В Таблиці 1 в графі 1 сума чисел у рядках 14-17 -</t>
  </si>
  <si>
    <t>В Таблиці 1 в графі 2 сума чисел у рядках 14-17 -</t>
  </si>
  <si>
    <t>В Таблиці 1 в графі 3 сума чисел у рядках 14-17 -</t>
  </si>
  <si>
    <t>В Таблиці 1 в графі 4 сума чисел у рядках 14-17 -</t>
  </si>
  <si>
    <t>В Таблиці 1 в графі 5 сума чисел у рядках 14-17 -</t>
  </si>
  <si>
    <t>В Таблиці 1 в графі 6 сума чисел у рядках 14-17 -</t>
  </si>
  <si>
    <t>В Таблиці 1 в графі 1 сума чисел у рядках 19-22 -</t>
  </si>
  <si>
    <t>повинна дорівнювати числу у рядку 18 -</t>
  </si>
  <si>
    <t>В Таблиці 1 в графі 2 сума чисел у рядках 19-22 -</t>
  </si>
  <si>
    <t>В Таблиці 1 в графі 3 сума чисел у рядках 19-22 -</t>
  </si>
  <si>
    <t>В Таблиці 1 в графі 4 сума чисел у рядках 19-22 -</t>
  </si>
  <si>
    <t>В Таблиці 1 в графі 5 сума чисел у рядках 19-22 -</t>
  </si>
  <si>
    <t>В Таблиці 1 в графі 6 сума чисел у рядках 19-22 -</t>
  </si>
  <si>
    <t>В Таблиці 1 в графі 1 сума чисел у рядках 24,26-36 -</t>
  </si>
  <si>
    <t>повинна дорівнювати числу у рядку 23 -</t>
  </si>
  <si>
    <t>В Таблиці 1 в графі 2 сума чисел у рядках 24,26-36 -</t>
  </si>
  <si>
    <t>В Таблиці 1 в графі 3 сума чисел у рядках 24,26-36 -</t>
  </si>
  <si>
    <t>В Таблиці 1 в графі 4 сума чисел у рядках 24,26-36 -</t>
  </si>
  <si>
    <t>В Таблиці 1 в графі 5 сума чисел у рядках 24,26-36 -</t>
  </si>
  <si>
    <t>В Таблиці 1 в графі 6 сума чисел у рядках 24,26-36 -</t>
  </si>
  <si>
    <t>В Таблиці 1 в графі 1 сума чисел у рядках 37-43 -</t>
  </si>
  <si>
    <t>В Таблиці 1 в графі 2 сума чисел у рядках 37-43 -</t>
  </si>
  <si>
    <t>В Таблиці 1 в графі 3 сума чисел у рядках 37-43 -</t>
  </si>
  <si>
    <t>В Таблиці 1 в графі 4 сума чисел у рядках 37-43 -</t>
  </si>
  <si>
    <t>В Таблиці 1 в графі 5 сума чисел у рядках 37-43 -</t>
  </si>
  <si>
    <t>В Таблиці 1 в графі 6 сума чисел у рядках 37-43 -</t>
  </si>
  <si>
    <t>В Таблиці 1 в графі 1 сума чисел у рядках 38-42 -</t>
  </si>
  <si>
    <t>повинна дорівнювати числу у рядку 37 -</t>
  </si>
  <si>
    <t>В Таблиці 1 в графі 2 сума чисел у рядках 38-42 -</t>
  </si>
  <si>
    <t>В Таблиці 1 в графі 3 сума чисел у рядках 38-42 -</t>
  </si>
  <si>
    <t>В Таблиці 1 в графі 4 сума чисел у рядках 38-42 -</t>
  </si>
  <si>
    <t>В Таблиці 1 в графі 5 сума чисел у рядках 38-42 -</t>
  </si>
  <si>
    <t>В Таблиці 1 в графі 6 сума чисел у рядках 38-42 -</t>
  </si>
  <si>
    <t>В Таблиці 1 в графі 1 сума чисел у рядках 44-47 -</t>
  </si>
  <si>
    <t>повинна дорівнювати числу у рядку 43 -</t>
  </si>
  <si>
    <t>В Таблиці 1 в графі 2 сума чисел у рядках 44-47 -</t>
  </si>
  <si>
    <t>В Таблиці 1 в графі 3 сума чисел у рядках 44-47 -</t>
  </si>
  <si>
    <t>В Таблиці 1 в графі 4 сума чисел у рядках 44-47 -</t>
  </si>
  <si>
    <t>В Таблиці 1 в графі 5 сума чисел у рядках 44-47 -</t>
  </si>
  <si>
    <t>В Таблиці 1 в графі 6 сума чисел у рядках 44-47 -</t>
  </si>
  <si>
    <t>В Таблиці 1 в графі 1 сума чисел у рядках 49,53 -</t>
  </si>
  <si>
    <t>повинна дорівнювати числу у рядку 48 -</t>
  </si>
  <si>
    <t>В Таблиці 1 в графі 2 сума чисел у рядках 49,53 -</t>
  </si>
  <si>
    <t>В Таблиці 1 в графі 3 сума чисел у рядках 49,53 -</t>
  </si>
  <si>
    <t>В Таблиці 1 в графі 4 сума чисел у рядках 49,53 -</t>
  </si>
  <si>
    <t>В Таблиці 1 в графі 5 сума чисел у рядках 49,53 -</t>
  </si>
  <si>
    <t>В Таблиці 1 в графі 6 сума чисел у рядках 49,53 -</t>
  </si>
  <si>
    <t>В Таблиці 1 в графі 1 сума чисел у рядках 50-52 -</t>
  </si>
  <si>
    <t>В Таблиці 1 в графі 2 сума чисел у рядках 50-52 -</t>
  </si>
  <si>
    <t>В Таблиці 1 в графі 3 сума чисел у рядках 50-52 -</t>
  </si>
  <si>
    <t>В Таблиці 1 в графі 4 сума чисел у рядках 50-52 -</t>
  </si>
  <si>
    <t>В Таблиці 1 в графі 5 сума чисел у рядках 50-52 -</t>
  </si>
  <si>
    <t>В Таблиці 1 в графі 6 сума чисел у рядках 50-52 -</t>
  </si>
  <si>
    <t>В Таблиці 1 в графі 1 сума чисел у рядках 54-57 -</t>
  </si>
  <si>
    <t>повинна дорівнювати числу у рядку 53 -</t>
  </si>
  <si>
    <t>В Таблиці 1 в графі 2 сума чисел у рядках 54-57 -</t>
  </si>
  <si>
    <t>В Таблиці 1 в графі 3 сума чисел у рядках 54-57 -</t>
  </si>
  <si>
    <t>В Таблиці 1 в графі 4 сума чисел у рядках 54-57 -</t>
  </si>
  <si>
    <t>В Таблиці 1 в графі 5 сума чисел у рядках 54-57 -</t>
  </si>
  <si>
    <t>В Таблиці 1 в графі 6 сума чисел у рядках 54-57 -</t>
  </si>
  <si>
    <t>В Таблиці 1.1 у рядку 1 сума чисел у графах 2-7 -</t>
  </si>
  <si>
    <t>повинна дорівнювати числу у графі 1 -</t>
  </si>
  <si>
    <t>В Таблиці 1.1 у рядку 2 сума чисел у графах 2-7 -</t>
  </si>
  <si>
    <t>В Таблиці 1.1 у рядку 3 сума чисел у графах 2-7 -</t>
  </si>
  <si>
    <t>В Таблиці 1.1 у рядку 4 сума чисел у графах 2-7 -</t>
  </si>
  <si>
    <t>В Таблиці 1.1 у рядку 5 сума чисел у графах 2-7 -</t>
  </si>
  <si>
    <t>В Таблиці 1.1 у рядку 6 сума чисел у графах 2-7 -</t>
  </si>
  <si>
    <t>В Таблиці 1.1 у рядку 7 сума чисел у графах 2-7 -</t>
  </si>
  <si>
    <t>В Таблиці 1.1 у рядку 8 сума чисел у графах 2-7 -</t>
  </si>
  <si>
    <t>В Таблиці 1.1 у рядку 9 сума чисел у графах 2-7 -</t>
  </si>
  <si>
    <t>В Таблиці 1.1 у рядку 10 сума чисел у графах 2-7 -</t>
  </si>
  <si>
    <t>В Таблиці 1.1 у рядку 11 сума чисел у графах 2-7 -</t>
  </si>
  <si>
    <t>В Таблиці 1.1 у рядку 12 сума чисел у графах 2-7 -</t>
  </si>
  <si>
    <t>В Таблиці 1.1 у рядку 13 сума чисел у графах 2-7 -</t>
  </si>
  <si>
    <t>В.о. прокурора АР Крим</t>
  </si>
  <si>
    <t>В.о. начальника слідчого
відділу (управління)</t>
  </si>
  <si>
    <t>Лушпієнко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</si>
</sst>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70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18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i/>
      <sz val="10"/>
      <color indexed="60"/>
      <name val="Arial Cyr"/>
      <family val="2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color indexed="8"/>
      <name val="Times New Roman Cyr"/>
      <charset val="204"/>
    </font>
    <font>
      <sz val="20"/>
      <name val="Times New Roman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i/>
      <sz val="14"/>
      <name val="Times New Roman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 Cyr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b/>
      <i/>
      <sz val="11"/>
      <color indexed="8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color indexed="18"/>
      <name val="Times New Roman Cyr"/>
      <charset val="204"/>
    </font>
    <font>
      <sz val="10"/>
      <name val="Arial"/>
      <family val="2"/>
      <charset val="204"/>
    </font>
    <font>
      <i/>
      <sz val="10"/>
      <color indexed="56"/>
      <name val="Arial Cyr"/>
      <family val="2"/>
      <charset val="204"/>
    </font>
    <font>
      <sz val="8"/>
      <name val="Courier New Cyr"/>
    </font>
    <font>
      <b/>
      <sz val="12"/>
      <color rgb="FF000080"/>
      <name val="Times New Roman Cyr"/>
    </font>
    <font>
      <b/>
      <sz val="12"/>
      <color rgb="FFFF0000"/>
      <name val="Times New Roman Cyr"/>
    </font>
    <font>
      <b/>
      <sz val="12"/>
      <color rgb="FF008000"/>
      <name val="Times New Roman Cy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64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06">
    <xf numFmtId="0" fontId="0" fillId="0" borderId="0" xfId="0"/>
    <xf numFmtId="0" fontId="4" fillId="0" borderId="0" xfId="2" applyFont="1"/>
    <xf numFmtId="0" fontId="4" fillId="0" borderId="0" xfId="2" applyFont="1" applyProtection="1">
      <protection locked="0"/>
    </xf>
    <xf numFmtId="0" fontId="0" fillId="2" borderId="0" xfId="0" applyFill="1" applyProtection="1"/>
    <xf numFmtId="0" fontId="0" fillId="0" borderId="0" xfId="0" applyFill="1"/>
    <xf numFmtId="0" fontId="0" fillId="0" borderId="0" xfId="0" applyProtection="1"/>
    <xf numFmtId="0" fontId="5" fillId="2" borderId="0" xfId="1" applyFill="1" applyProtection="1"/>
    <xf numFmtId="0" fontId="5" fillId="0" borderId="0" xfId="1" applyProtection="1"/>
    <xf numFmtId="0" fontId="0" fillId="2" borderId="0" xfId="0" applyFill="1" applyProtection="1">
      <protection locked="0"/>
    </xf>
    <xf numFmtId="0" fontId="4" fillId="3" borderId="0" xfId="3" applyFill="1"/>
    <xf numFmtId="0" fontId="19" fillId="3" borderId="0" xfId="3" applyFont="1" applyFill="1" applyAlignment="1">
      <alignment horizontal="center"/>
    </xf>
    <xf numFmtId="0" fontId="4" fillId="0" borderId="0" xfId="3"/>
    <xf numFmtId="0" fontId="4" fillId="4" borderId="1" xfId="3" applyFill="1" applyBorder="1"/>
    <xf numFmtId="0" fontId="4" fillId="4" borderId="2" xfId="3" applyFill="1" applyBorder="1"/>
    <xf numFmtId="0" fontId="20" fillId="4" borderId="2" xfId="3" applyFont="1" applyFill="1" applyBorder="1" applyAlignment="1">
      <alignment horizontal="center"/>
    </xf>
    <xf numFmtId="0" fontId="4" fillId="4" borderId="3" xfId="3" applyFill="1" applyBorder="1"/>
    <xf numFmtId="0" fontId="21" fillId="3" borderId="0" xfId="3" applyFont="1" applyFill="1" applyAlignment="1">
      <alignment horizontal="center"/>
    </xf>
    <xf numFmtId="0" fontId="22" fillId="5" borderId="0" xfId="3" applyFont="1" applyFill="1"/>
    <xf numFmtId="0" fontId="4" fillId="2" borderId="0" xfId="3" applyFill="1"/>
    <xf numFmtId="0" fontId="4" fillId="3" borderId="4" xfId="3" applyFill="1" applyBorder="1"/>
    <xf numFmtId="0" fontId="24" fillId="3" borderId="4" xfId="3" applyFont="1" applyFill="1" applyBorder="1" applyAlignment="1">
      <alignment horizontal="center"/>
    </xf>
    <xf numFmtId="0" fontId="4" fillId="2" borderId="4" xfId="3" applyFill="1" applyBorder="1"/>
    <xf numFmtId="0" fontId="25" fillId="2" borderId="0" xfId="3" applyFont="1" applyFill="1"/>
    <xf numFmtId="0" fontId="26" fillId="2" borderId="0" xfId="3" applyFont="1" applyFill="1" applyProtection="1">
      <protection locked="0"/>
    </xf>
    <xf numFmtId="0" fontId="27" fillId="2" borderId="0" xfId="3" applyFont="1" applyFill="1" applyAlignment="1">
      <alignment horizontal="center"/>
    </xf>
    <xf numFmtId="0" fontId="25" fillId="2" borderId="0" xfId="3" applyFont="1" applyFill="1" applyAlignment="1">
      <alignment horizontal="left"/>
    </xf>
    <xf numFmtId="0" fontId="28" fillId="2" borderId="0" xfId="3" applyFont="1" applyFill="1" applyAlignment="1" applyProtection="1">
      <alignment horizontal="center"/>
      <protection locked="0"/>
    </xf>
    <xf numFmtId="49" fontId="28" fillId="2" borderId="0" xfId="3" applyNumberFormat="1" applyFont="1" applyFill="1" applyAlignment="1" applyProtection="1">
      <alignment horizontal="center"/>
      <protection locked="0"/>
    </xf>
    <xf numFmtId="0" fontId="28" fillId="2" borderId="0" xfId="3" applyFont="1" applyFill="1"/>
    <xf numFmtId="0" fontId="4" fillId="2" borderId="0" xfId="3" applyFill="1" applyBorder="1"/>
    <xf numFmtId="0" fontId="29" fillId="2" borderId="0" xfId="3" applyFont="1" applyFill="1" applyBorder="1"/>
    <xf numFmtId="0" fontId="4" fillId="2" borderId="0" xfId="3" applyFill="1" applyBorder="1" applyProtection="1">
      <protection locked="0"/>
    </xf>
    <xf numFmtId="0" fontId="30" fillId="2" borderId="0" xfId="3" applyFont="1" applyFill="1" applyBorder="1"/>
    <xf numFmtId="0" fontId="31" fillId="2" borderId="0" xfId="3" applyFont="1" applyFill="1" applyBorder="1" applyAlignment="1" applyProtection="1">
      <alignment horizontal="center"/>
      <protection locked="0"/>
    </xf>
    <xf numFmtId="0" fontId="4" fillId="2" borderId="0" xfId="3" applyFont="1" applyFill="1" applyBorder="1"/>
    <xf numFmtId="0" fontId="30" fillId="2" borderId="0" xfId="0" applyFont="1" applyFill="1"/>
    <xf numFmtId="0" fontId="0" fillId="2" borderId="0" xfId="0" applyFill="1"/>
    <xf numFmtId="0" fontId="29" fillId="2" borderId="0" xfId="0" applyFont="1" applyFill="1"/>
    <xf numFmtId="0" fontId="31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Protection="1">
      <protection locked="0"/>
    </xf>
    <xf numFmtId="0" fontId="29" fillId="2" borderId="0" xfId="0" applyFont="1" applyFill="1" applyProtection="1"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30" fillId="2" borderId="0" xfId="3" applyFont="1" applyFill="1" applyAlignment="1" applyProtection="1">
      <alignment horizontal="left"/>
      <protection locked="0"/>
    </xf>
    <xf numFmtId="0" fontId="4" fillId="2" borderId="0" xfId="3" applyFill="1" applyProtection="1">
      <protection locked="0"/>
    </xf>
    <xf numFmtId="0" fontId="29" fillId="2" borderId="0" xfId="3" applyFont="1" applyFill="1" applyProtection="1">
      <protection locked="0"/>
    </xf>
    <xf numFmtId="0" fontId="31" fillId="2" borderId="0" xfId="3" applyFont="1" applyFill="1" applyAlignment="1" applyProtection="1">
      <alignment horizontal="center"/>
      <protection locked="0"/>
    </xf>
    <xf numFmtId="0" fontId="30" fillId="2" borderId="0" xfId="3" applyFont="1" applyFill="1" applyProtection="1">
      <protection locked="0"/>
    </xf>
    <xf numFmtId="0" fontId="4" fillId="0" borderId="0" xfId="3" applyProtection="1">
      <protection locked="0"/>
    </xf>
    <xf numFmtId="0" fontId="0" fillId="2" borderId="5" xfId="0" applyFill="1" applyBorder="1" applyProtection="1"/>
    <xf numFmtId="0" fontId="0" fillId="2" borderId="6" xfId="0" applyFill="1" applyBorder="1" applyProtection="1"/>
    <xf numFmtId="0" fontId="17" fillId="2" borderId="7" xfId="1" applyFont="1" applyFill="1" applyBorder="1" applyAlignment="1" applyProtection="1">
      <alignment horizontal="center" wrapText="1"/>
    </xf>
    <xf numFmtId="0" fontId="18" fillId="2" borderId="7" xfId="1" applyFont="1" applyFill="1" applyBorder="1" applyAlignment="1" applyProtection="1">
      <alignment horizontal="center" vertical="center" wrapText="1"/>
    </xf>
    <xf numFmtId="0" fontId="34" fillId="2" borderId="8" xfId="0" applyFont="1" applyFill="1" applyBorder="1" applyProtection="1"/>
    <xf numFmtId="0" fontId="34" fillId="2" borderId="9" xfId="0" applyFont="1" applyFill="1" applyBorder="1" applyAlignment="1" applyProtection="1"/>
    <xf numFmtId="0" fontId="42" fillId="2" borderId="4" xfId="0" applyFont="1" applyFill="1" applyBorder="1" applyAlignment="1" applyProtection="1">
      <protection locked="0"/>
    </xf>
    <xf numFmtId="0" fontId="34" fillId="2" borderId="4" xfId="0" applyFont="1" applyFill="1" applyBorder="1" applyAlignment="1" applyProtection="1"/>
    <xf numFmtId="0" fontId="34" fillId="2" borderId="10" xfId="0" applyFont="1" applyFill="1" applyBorder="1" applyAlignment="1" applyProtection="1"/>
    <xf numFmtId="0" fontId="0" fillId="2" borderId="11" xfId="0" applyFill="1" applyBorder="1" applyProtection="1"/>
    <xf numFmtId="0" fontId="0" fillId="2" borderId="4" xfId="0" applyFill="1" applyBorder="1" applyProtection="1"/>
    <xf numFmtId="0" fontId="0" fillId="2" borderId="10" xfId="0" applyFill="1" applyBorder="1" applyProtection="1"/>
    <xf numFmtId="0" fontId="13" fillId="2" borderId="0" xfId="0" applyFont="1" applyFill="1" applyProtection="1"/>
    <xf numFmtId="0" fontId="13" fillId="2" borderId="12" xfId="0" applyFont="1" applyFill="1" applyBorder="1" applyProtection="1"/>
    <xf numFmtId="0" fontId="13" fillId="0" borderId="0" xfId="0" applyFont="1" applyProtection="1"/>
    <xf numFmtId="0" fontId="13" fillId="2" borderId="13" xfId="0" applyFont="1" applyFill="1" applyBorder="1" applyAlignment="1" applyProtection="1">
      <alignment horizontal="center" vertical="center"/>
    </xf>
    <xf numFmtId="3" fontId="40" fillId="2" borderId="14" xfId="0" applyNumberFormat="1" applyFont="1" applyFill="1" applyBorder="1" applyAlignment="1" applyProtection="1">
      <alignment horizontal="center" vertical="center"/>
      <protection locked="0"/>
    </xf>
    <xf numFmtId="3" fontId="40" fillId="2" borderId="15" xfId="0" applyNumberFormat="1" applyFont="1" applyFill="1" applyBorder="1" applyAlignment="1" applyProtection="1">
      <alignment horizontal="center" vertical="center"/>
      <protection locked="0"/>
    </xf>
    <xf numFmtId="3" fontId="40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</xf>
    <xf numFmtId="3" fontId="40" fillId="2" borderId="18" xfId="0" applyNumberFormat="1" applyFont="1" applyFill="1" applyBorder="1" applyAlignment="1" applyProtection="1">
      <alignment horizontal="center" vertical="center"/>
      <protection locked="0"/>
    </xf>
    <xf numFmtId="3" fontId="40" fillId="2" borderId="7" xfId="0" applyNumberFormat="1" applyFont="1" applyFill="1" applyBorder="1" applyAlignment="1" applyProtection="1">
      <alignment horizontal="center" vertical="center"/>
      <protection locked="0"/>
    </xf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3" fontId="40" fillId="2" borderId="20" xfId="0" applyNumberFormat="1" applyFont="1" applyFill="1" applyBorder="1" applyAlignment="1" applyProtection="1">
      <alignment horizontal="center" vertical="center"/>
      <protection locked="0"/>
    </xf>
    <xf numFmtId="0" fontId="47" fillId="2" borderId="13" xfId="0" applyFont="1" applyFill="1" applyBorder="1" applyAlignment="1" applyProtection="1">
      <alignment horizontal="center" vertical="center"/>
    </xf>
    <xf numFmtId="0" fontId="47" fillId="2" borderId="21" xfId="0" applyFont="1" applyFill="1" applyBorder="1" applyAlignment="1" applyProtection="1">
      <alignment horizontal="center" vertical="center"/>
    </xf>
    <xf numFmtId="0" fontId="47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34" fillId="2" borderId="0" xfId="0" applyFont="1" applyFill="1" applyProtection="1"/>
    <xf numFmtId="0" fontId="17" fillId="2" borderId="0" xfId="0" applyFont="1" applyFill="1" applyProtection="1"/>
    <xf numFmtId="0" fontId="17" fillId="0" borderId="0" xfId="0" applyFont="1" applyProtection="1"/>
    <xf numFmtId="0" fontId="17" fillId="2" borderId="1" xfId="0" applyFont="1" applyFill="1" applyBorder="1" applyProtection="1"/>
    <xf numFmtId="0" fontId="17" fillId="2" borderId="2" xfId="0" applyFont="1" applyFill="1" applyBorder="1" applyProtection="1"/>
    <xf numFmtId="0" fontId="17" fillId="2" borderId="13" xfId="0" applyFont="1" applyFill="1" applyBorder="1" applyAlignment="1" applyProtection="1">
      <alignment horizontal="center" vertical="center" textRotation="90"/>
    </xf>
    <xf numFmtId="0" fontId="5" fillId="2" borderId="13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34" fillId="2" borderId="13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 wrapText="1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3" xfId="0" applyNumberFormat="1" applyFont="1" applyFill="1" applyBorder="1" applyAlignment="1" applyProtection="1">
      <alignment horizontal="center" vertical="center"/>
      <protection locked="0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left" vertical="top"/>
    </xf>
    <xf numFmtId="0" fontId="34" fillId="2" borderId="2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/>
    <xf numFmtId="0" fontId="35" fillId="2" borderId="2" xfId="0" applyFont="1" applyFill="1" applyBorder="1" applyAlignment="1" applyProtection="1">
      <alignment horizontal="center" vertical="center" wrapText="1"/>
    </xf>
    <xf numFmtId="1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34" fillId="2" borderId="13" xfId="0" applyNumberFormat="1" applyFont="1" applyFill="1" applyBorder="1" applyAlignment="1" applyProtection="1">
      <alignment horizontal="center" vertical="center" wrapText="1"/>
    </xf>
    <xf numFmtId="3" fontId="34" fillId="2" borderId="26" xfId="0" applyNumberFormat="1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2" borderId="20" xfId="0" applyNumberFormat="1" applyFont="1" applyFill="1" applyBorder="1" applyAlignment="1" applyProtection="1">
      <alignment horizontal="center" vertical="center"/>
      <protection locked="0"/>
    </xf>
    <xf numFmtId="3" fontId="34" fillId="2" borderId="26" xfId="0" applyNumberFormat="1" applyFont="1" applyFill="1" applyBorder="1" applyAlignment="1" applyProtection="1">
      <alignment horizontal="center" vertical="center"/>
    </xf>
    <xf numFmtId="0" fontId="47" fillId="2" borderId="17" xfId="0" applyFont="1" applyFill="1" applyBorder="1" applyAlignment="1" applyProtection="1">
      <alignment horizontal="center" vertical="center"/>
    </xf>
    <xf numFmtId="3" fontId="40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1" xfId="0" applyNumberFormat="1" applyFont="1" applyFill="1" applyBorder="1" applyAlignment="1" applyProtection="1">
      <alignment horizontal="center" vertical="center" wrapText="1"/>
    </xf>
    <xf numFmtId="3" fontId="43" fillId="2" borderId="2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3" fontId="43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25" xfId="0" applyFont="1" applyFill="1" applyBorder="1" applyAlignment="1" applyProtection="1">
      <alignment horizontal="center" vertical="center"/>
    </xf>
    <xf numFmtId="3" fontId="43" fillId="2" borderId="26" xfId="0" applyNumberFormat="1" applyFont="1" applyFill="1" applyBorder="1" applyAlignment="1" applyProtection="1">
      <alignment horizontal="center" vertical="center" wrapText="1"/>
    </xf>
    <xf numFmtId="3" fontId="54" fillId="2" borderId="0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 applyProtection="1">
      <alignment vertical="center" wrapText="1"/>
    </xf>
    <xf numFmtId="0" fontId="5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7" fillId="0" borderId="0" xfId="0" applyNumberFormat="1" applyFont="1" applyAlignment="1">
      <alignment horizontal="right"/>
    </xf>
    <xf numFmtId="0" fontId="17" fillId="0" borderId="0" xfId="2" applyFont="1" applyFill="1" applyBorder="1" applyProtection="1">
      <protection locked="0"/>
    </xf>
    <xf numFmtId="0" fontId="17" fillId="0" borderId="0" xfId="0" applyFont="1"/>
    <xf numFmtId="0" fontId="17" fillId="0" borderId="0" xfId="2" applyFont="1" applyProtection="1">
      <protection locked="0"/>
    </xf>
    <xf numFmtId="0" fontId="17" fillId="2" borderId="28" xfId="0" applyFont="1" applyFill="1" applyBorder="1" applyAlignment="1" applyProtection="1">
      <alignment horizontal="center" vertical="center" wrapText="1"/>
    </xf>
    <xf numFmtId="0" fontId="17" fillId="0" borderId="9" xfId="0" applyFont="1" applyBorder="1" applyProtection="1">
      <protection locked="0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49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19" xfId="0" applyFont="1" applyFill="1" applyBorder="1" applyAlignment="1" applyProtection="1">
      <alignment vertical="center" wrapText="1"/>
    </xf>
    <xf numFmtId="0" fontId="17" fillId="0" borderId="0" xfId="2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3" fontId="34" fillId="2" borderId="22" xfId="0" applyNumberFormat="1" applyFont="1" applyFill="1" applyBorder="1" applyAlignment="1" applyProtection="1">
      <alignment horizontal="center" vertical="center"/>
      <protection locked="0"/>
    </xf>
    <xf numFmtId="3" fontId="34" fillId="2" borderId="22" xfId="0" applyNumberFormat="1" applyFont="1" applyFill="1" applyBorder="1" applyAlignment="1" applyProtection="1">
      <alignment horizontal="center" vertical="center"/>
    </xf>
    <xf numFmtId="0" fontId="22" fillId="5" borderId="0" xfId="3" applyFont="1" applyFill="1" applyAlignment="1">
      <alignment horizontal="center"/>
    </xf>
    <xf numFmtId="3" fontId="43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center" vertical="center"/>
    </xf>
    <xf numFmtId="0" fontId="17" fillId="2" borderId="25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41" fillId="2" borderId="13" xfId="0" applyFont="1" applyFill="1" applyBorder="1" applyAlignment="1" applyProtection="1">
      <alignment horizontal="center" vertical="center" wrapText="1"/>
    </xf>
    <xf numFmtId="3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 textRotation="90"/>
    </xf>
    <xf numFmtId="0" fontId="35" fillId="2" borderId="20" xfId="0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 wrapText="1"/>
    </xf>
    <xf numFmtId="0" fontId="35" fillId="2" borderId="27" xfId="0" applyFont="1" applyFill="1" applyBorder="1" applyAlignment="1" applyProtection="1">
      <alignment horizontal="center" vertical="center" wrapText="1"/>
    </xf>
    <xf numFmtId="3" fontId="4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3" fontId="4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vertical="center" wrapText="1"/>
    </xf>
    <xf numFmtId="3" fontId="4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2" borderId="0" xfId="0" applyFont="1" applyFill="1" applyBorder="1" applyAlignment="1" applyProtection="1">
      <alignment vertical="center" wrapText="1"/>
    </xf>
    <xf numFmtId="0" fontId="51" fillId="2" borderId="0" xfId="0" applyFont="1" applyFill="1" applyBorder="1" applyAlignment="1" applyProtection="1">
      <alignment horizontal="right" vertical="center"/>
    </xf>
    <xf numFmtId="0" fontId="59" fillId="2" borderId="20" xfId="0" applyFont="1" applyFill="1" applyBorder="1" applyAlignment="1" applyProtection="1">
      <alignment horizontal="center" vertical="center" wrapText="1"/>
    </xf>
    <xf numFmtId="0" fontId="59" fillId="2" borderId="27" xfId="0" applyFont="1" applyFill="1" applyBorder="1" applyAlignment="1" applyProtection="1">
      <alignment horizontal="center" vertical="center" wrapText="1"/>
    </xf>
    <xf numFmtId="0" fontId="59" fillId="2" borderId="28" xfId="0" applyFont="1" applyFill="1" applyBorder="1" applyAlignment="1" applyProtection="1">
      <alignment horizontal="center" vertical="center" wrapText="1"/>
    </xf>
    <xf numFmtId="0" fontId="40" fillId="2" borderId="13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2" borderId="26" xfId="0" applyFont="1" applyFill="1" applyBorder="1" applyAlignment="1" applyProtection="1">
      <alignment horizontal="center" vertical="center" wrapText="1"/>
    </xf>
    <xf numFmtId="0" fontId="40" fillId="2" borderId="21" xfId="0" applyFont="1" applyFill="1" applyBorder="1" applyAlignment="1" applyProtection="1">
      <alignment horizontal="center" vertical="center" wrapText="1"/>
    </xf>
    <xf numFmtId="0" fontId="40" fillId="2" borderId="22" xfId="0" applyFont="1" applyFill="1" applyBorder="1" applyAlignment="1" applyProtection="1">
      <alignment horizontal="center" vertical="center" wrapText="1"/>
    </xf>
    <xf numFmtId="0" fontId="40" fillId="2" borderId="30" xfId="0" applyFont="1" applyFill="1" applyBorder="1" applyAlignment="1" applyProtection="1">
      <alignment horizontal="center" vertical="center"/>
    </xf>
    <xf numFmtId="3" fontId="43" fillId="0" borderId="3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</xf>
    <xf numFmtId="0" fontId="40" fillId="2" borderId="32" xfId="0" applyFont="1" applyFill="1" applyBorder="1" applyAlignment="1" applyProtection="1">
      <alignment horizontal="center" vertical="center"/>
    </xf>
    <xf numFmtId="3" fontId="43" fillId="0" borderId="33" xfId="0" applyNumberFormat="1" applyFont="1" applyFill="1" applyBorder="1" applyAlignment="1" applyProtection="1">
      <alignment horizontal="center" vertical="center"/>
      <protection locked="0"/>
    </xf>
    <xf numFmtId="0" fontId="40" fillId="2" borderId="32" xfId="0" applyFont="1" applyFill="1" applyBorder="1" applyAlignment="1" applyProtection="1">
      <alignment horizontal="center" vertical="center" wrapText="1"/>
    </xf>
    <xf numFmtId="3" fontId="43" fillId="0" borderId="12" xfId="0" applyNumberFormat="1" applyFont="1" applyFill="1" applyBorder="1" applyAlignment="1" applyProtection="1">
      <alignment horizontal="center" vertical="center"/>
      <protection locked="0"/>
    </xf>
    <xf numFmtId="0" fontId="40" fillId="2" borderId="33" xfId="0" applyFont="1" applyFill="1" applyBorder="1" applyAlignment="1" applyProtection="1">
      <alignment horizontal="center" vertical="center" wrapText="1"/>
    </xf>
    <xf numFmtId="3" fontId="40" fillId="2" borderId="34" xfId="0" applyNumberFormat="1" applyFont="1" applyFill="1" applyBorder="1" applyAlignment="1" applyProtection="1">
      <alignment horizontal="center" vertical="center"/>
      <protection locked="0"/>
    </xf>
    <xf numFmtId="3" fontId="40" fillId="2" borderId="35" xfId="0" applyNumberFormat="1" applyFont="1" applyFill="1" applyBorder="1" applyAlignment="1" applyProtection="1">
      <alignment horizontal="center" vertical="center"/>
      <protection locked="0"/>
    </xf>
    <xf numFmtId="3" fontId="40" fillId="2" borderId="36" xfId="0" applyNumberFormat="1" applyFont="1" applyFill="1" applyBorder="1" applyAlignment="1" applyProtection="1">
      <alignment horizontal="center" vertical="center"/>
      <protection locked="0"/>
    </xf>
    <xf numFmtId="0" fontId="39" fillId="2" borderId="19" xfId="0" applyFont="1" applyFill="1" applyBorder="1" applyAlignment="1" applyProtection="1">
      <alignment horizontal="left" vertical="center"/>
    </xf>
    <xf numFmtId="0" fontId="40" fillId="2" borderId="33" xfId="0" applyFont="1" applyFill="1" applyBorder="1" applyAlignment="1" applyProtection="1">
      <alignment horizontal="center" vertical="center"/>
    </xf>
    <xf numFmtId="3" fontId="43" fillId="0" borderId="23" xfId="0" applyNumberFormat="1" applyFont="1" applyFill="1" applyBorder="1" applyAlignment="1" applyProtection="1">
      <alignment horizontal="center" vertical="center"/>
      <protection locked="0"/>
    </xf>
    <xf numFmtId="0" fontId="40" fillId="2" borderId="23" xfId="0" applyFont="1" applyFill="1" applyBorder="1" applyAlignment="1" applyProtection="1">
      <alignment horizontal="center" vertical="center"/>
    </xf>
    <xf numFmtId="0" fontId="39" fillId="0" borderId="19" xfId="0" applyFont="1" applyFill="1" applyBorder="1" applyAlignment="1" applyProtection="1">
      <alignment horizontal="left" vertical="center"/>
    </xf>
    <xf numFmtId="0" fontId="40" fillId="0" borderId="23" xfId="0" applyFont="1" applyFill="1" applyBorder="1" applyAlignment="1" applyProtection="1">
      <alignment horizontal="center" vertical="center"/>
    </xf>
    <xf numFmtId="3" fontId="40" fillId="0" borderId="18" xfId="0" applyNumberFormat="1" applyFont="1" applyFill="1" applyBorder="1" applyAlignment="1" applyProtection="1">
      <alignment horizontal="center" vertical="center"/>
      <protection locked="0"/>
    </xf>
    <xf numFmtId="3" fontId="40" fillId="0" borderId="7" xfId="0" applyNumberFormat="1" applyFont="1" applyFill="1" applyBorder="1" applyAlignment="1" applyProtection="1">
      <alignment horizontal="center" vertical="center"/>
      <protection locked="0"/>
    </xf>
    <xf numFmtId="3" fontId="40" fillId="0" borderId="19" xfId="0" applyNumberFormat="1" applyFont="1" applyFill="1" applyBorder="1" applyAlignment="1" applyProtection="1">
      <alignment horizontal="center" vertical="center"/>
      <protection locked="0"/>
    </xf>
    <xf numFmtId="0" fontId="40" fillId="0" borderId="25" xfId="0" applyFont="1" applyFill="1" applyBorder="1" applyAlignment="1" applyProtection="1">
      <alignment horizontal="center" vertical="center"/>
    </xf>
    <xf numFmtId="3" fontId="43" fillId="0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33" xfId="0" applyFont="1" applyFill="1" applyBorder="1" applyAlignment="1" applyProtection="1">
      <alignment horizontal="center" vertical="center" wrapText="1"/>
    </xf>
    <xf numFmtId="3" fontId="40" fillId="0" borderId="34" xfId="0" applyNumberFormat="1" applyFont="1" applyFill="1" applyBorder="1" applyAlignment="1" applyProtection="1">
      <alignment horizontal="center" vertical="center"/>
      <protection locked="0"/>
    </xf>
    <xf numFmtId="3" fontId="40" fillId="0" borderId="35" xfId="0" applyNumberFormat="1" applyFont="1" applyFill="1" applyBorder="1" applyAlignment="1" applyProtection="1">
      <alignment horizontal="center" vertical="center"/>
      <protection locked="0"/>
    </xf>
    <xf numFmtId="3" fontId="40" fillId="0" borderId="36" xfId="0" applyNumberFormat="1" applyFont="1" applyFill="1" applyBorder="1" applyAlignment="1" applyProtection="1">
      <alignment horizontal="center" vertical="center"/>
      <protection locked="0"/>
    </xf>
    <xf numFmtId="0" fontId="40" fillId="0" borderId="23" xfId="0" applyFont="1" applyFill="1" applyBorder="1" applyAlignment="1" applyProtection="1">
      <alignment horizontal="center" vertical="center" wrapText="1"/>
    </xf>
    <xf numFmtId="0" fontId="39" fillId="0" borderId="36" xfId="0" applyFont="1" applyFill="1" applyBorder="1" applyAlignment="1" applyProtection="1">
      <alignment horizontal="left" vertical="center"/>
    </xf>
    <xf numFmtId="0" fontId="40" fillId="0" borderId="38" xfId="0" applyFont="1" applyFill="1" applyBorder="1" applyAlignment="1" applyProtection="1">
      <alignment horizontal="center" vertical="center" wrapText="1"/>
    </xf>
    <xf numFmtId="3" fontId="43" fillId="0" borderId="24" xfId="0" applyNumberFormat="1" applyFont="1" applyFill="1" applyBorder="1" applyAlignment="1" applyProtection="1">
      <alignment horizontal="center" vertical="center"/>
      <protection locked="0"/>
    </xf>
    <xf numFmtId="3" fontId="40" fillId="0" borderId="20" xfId="0" applyNumberFormat="1" applyFont="1" applyFill="1" applyBorder="1" applyAlignment="1" applyProtection="1">
      <alignment horizontal="center" vertical="center"/>
      <protection locked="0"/>
    </xf>
    <xf numFmtId="3" fontId="40" fillId="0" borderId="27" xfId="0" applyNumberFormat="1" applyFont="1" applyFill="1" applyBorder="1" applyAlignment="1" applyProtection="1">
      <alignment horizontal="center" vertical="center"/>
      <protection locked="0"/>
    </xf>
    <xf numFmtId="3" fontId="40" fillId="0" borderId="28" xfId="0" applyNumberFormat="1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41" xfId="0" applyFont="1" applyFill="1" applyBorder="1" applyAlignment="1" applyProtection="1">
      <alignment horizontal="center" vertical="center"/>
    </xf>
    <xf numFmtId="0" fontId="17" fillId="2" borderId="42" xfId="0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7" fillId="0" borderId="9" xfId="0" applyFont="1" applyBorder="1" applyProtection="1"/>
    <xf numFmtId="3" fontId="49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0" fontId="6" fillId="6" borderId="0" xfId="0" applyFont="1" applyFill="1" applyAlignment="1" applyProtection="1">
      <alignment horizontal="right"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50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/>
    </xf>
    <xf numFmtId="3" fontId="34" fillId="2" borderId="0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1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</xf>
    <xf numFmtId="3" fontId="4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" xfId="0" applyNumberFormat="1" applyFont="1" applyFill="1" applyBorder="1" applyAlignment="1" applyProtection="1">
      <alignment horizontal="center" vertical="center"/>
    </xf>
    <xf numFmtId="0" fontId="36" fillId="2" borderId="19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35" fillId="2" borderId="19" xfId="0" applyFont="1" applyFill="1" applyBorder="1" applyAlignment="1" applyProtection="1">
      <alignment vertical="center" wrapText="1"/>
    </xf>
    <xf numFmtId="0" fontId="35" fillId="2" borderId="19" xfId="0" applyFont="1" applyFill="1" applyBorder="1" applyAlignment="1" applyProtection="1">
      <alignment horizontal="left" vertical="center" wrapText="1"/>
    </xf>
    <xf numFmtId="0" fontId="35" fillId="2" borderId="7" xfId="0" applyFont="1" applyFill="1" applyBorder="1" applyAlignment="1" applyProtection="1">
      <alignment horizontal="center" vertical="center" wrapText="1"/>
    </xf>
    <xf numFmtId="0" fontId="35" fillId="2" borderId="18" xfId="0" applyFont="1" applyFill="1" applyBorder="1" applyAlignment="1" applyProtection="1">
      <alignment horizontal="center" vertical="center" wrapText="1"/>
    </xf>
    <xf numFmtId="0" fontId="35" fillId="2" borderId="28" xfId="0" applyFont="1" applyFill="1" applyBorder="1" applyAlignment="1" applyProtection="1">
      <alignment horizontal="left" vertical="center" wrapText="1"/>
    </xf>
    <xf numFmtId="0" fontId="35" fillId="2" borderId="16" xfId="0" applyFont="1" applyFill="1" applyBorder="1" applyAlignment="1" applyProtection="1">
      <alignment horizontal="left" vertical="center" wrapText="1"/>
    </xf>
    <xf numFmtId="0" fontId="17" fillId="2" borderId="26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 wrapText="1"/>
    </xf>
    <xf numFmtId="0" fontId="35" fillId="2" borderId="18" xfId="0" applyFont="1" applyFill="1" applyBorder="1" applyAlignment="1" applyProtection="1">
      <alignment horizontal="center" vertical="center"/>
    </xf>
    <xf numFmtId="0" fontId="47" fillId="2" borderId="1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36" fillId="2" borderId="7" xfId="0" applyFont="1" applyFill="1" applyBorder="1" applyAlignment="1" applyProtection="1">
      <alignment horizontal="center" vertical="center" wrapText="1"/>
    </xf>
    <xf numFmtId="0" fontId="17" fillId="0" borderId="0" xfId="0" applyFont="1" applyBorder="1" applyProtection="1"/>
    <xf numFmtId="3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 wrapText="1" shrinkToFit="1"/>
    </xf>
    <xf numFmtId="0" fontId="12" fillId="2" borderId="27" xfId="0" applyFont="1" applyFill="1" applyBorder="1" applyAlignment="1" applyProtection="1">
      <alignment horizontal="center" vertical="center" wrapText="1" shrinkToFit="1"/>
    </xf>
    <xf numFmtId="0" fontId="12" fillId="2" borderId="27" xfId="0" applyFont="1" applyFill="1" applyBorder="1" applyAlignment="1" applyProtection="1">
      <alignment horizontal="center" vertical="center" wrapText="1"/>
    </xf>
    <xf numFmtId="0" fontId="12" fillId="2" borderId="28" xfId="0" applyFont="1" applyFill="1" applyBorder="1" applyAlignment="1" applyProtection="1">
      <alignment horizontal="center" vertical="center" wrapText="1" shrinkToFit="1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3" fontId="34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</xf>
    <xf numFmtId="3" fontId="34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0" fontId="44" fillId="2" borderId="7" xfId="0" applyFont="1" applyFill="1" applyBorder="1" applyAlignment="1" applyProtection="1">
      <alignment horizontal="center" vertical="center" wrapText="1"/>
    </xf>
    <xf numFmtId="0" fontId="44" fillId="2" borderId="19" xfId="0" applyFont="1" applyFill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center" vertical="center"/>
    </xf>
    <xf numFmtId="3" fontId="34" fillId="2" borderId="20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</xf>
    <xf numFmtId="3" fontId="43" fillId="2" borderId="26" xfId="0" applyNumberFormat="1" applyFont="1" applyFill="1" applyBorder="1" applyAlignment="1" applyProtection="1">
      <alignment horizontal="center" vertical="center"/>
    </xf>
    <xf numFmtId="3" fontId="43" fillId="2" borderId="21" xfId="0" applyNumberFormat="1" applyFont="1" applyFill="1" applyBorder="1" applyAlignment="1" applyProtection="1">
      <alignment horizontal="center" vertical="center"/>
    </xf>
    <xf numFmtId="3" fontId="43" fillId="2" borderId="22" xfId="0" applyNumberFormat="1" applyFont="1" applyFill="1" applyBorder="1" applyAlignment="1" applyProtection="1">
      <alignment horizontal="center" vertical="center"/>
    </xf>
    <xf numFmtId="0" fontId="43" fillId="2" borderId="0" xfId="5" applyFont="1" applyFill="1" applyAlignment="1" applyProtection="1">
      <alignment vertical="center" wrapText="1"/>
      <protection locked="0"/>
    </xf>
    <xf numFmtId="3" fontId="33" fillId="2" borderId="43" xfId="3" applyNumberFormat="1" applyFont="1" applyFill="1" applyBorder="1"/>
    <xf numFmtId="0" fontId="4" fillId="2" borderId="0" xfId="3" applyFill="1"/>
    <xf numFmtId="3" fontId="9" fillId="2" borderId="44" xfId="3" applyNumberFormat="1" applyFont="1" applyFill="1" applyBorder="1" applyAlignment="1">
      <alignment horizontal="center"/>
    </xf>
    <xf numFmtId="0" fontId="33" fillId="2" borderId="45" xfId="3" applyFont="1" applyFill="1" applyBorder="1"/>
    <xf numFmtId="0" fontId="4" fillId="2" borderId="4" xfId="3" applyFill="1" applyBorder="1"/>
    <xf numFmtId="3" fontId="9" fillId="2" borderId="46" xfId="3" applyNumberFormat="1" applyFont="1" applyFill="1" applyBorder="1" applyAlignment="1">
      <alignment horizontal="center"/>
    </xf>
    <xf numFmtId="0" fontId="33" fillId="2" borderId="47" xfId="3" applyFont="1" applyFill="1" applyBorder="1"/>
    <xf numFmtId="0" fontId="4" fillId="2" borderId="39" xfId="3" applyFill="1" applyBorder="1"/>
    <xf numFmtId="3" fontId="9" fillId="2" borderId="48" xfId="3" applyNumberFormat="1" applyFont="1" applyFill="1" applyBorder="1" applyAlignment="1">
      <alignment horizontal="center"/>
    </xf>
    <xf numFmtId="3" fontId="9" fillId="2" borderId="35" xfId="3" applyNumberFormat="1" applyFont="1" applyFill="1" applyBorder="1" applyAlignment="1">
      <alignment horizontal="center"/>
    </xf>
    <xf numFmtId="0" fontId="0" fillId="2" borderId="4" xfId="0" applyFill="1" applyBorder="1"/>
    <xf numFmtId="0" fontId="4" fillId="2" borderId="49" xfId="3" applyFill="1" applyBorder="1"/>
    <xf numFmtId="0" fontId="0" fillId="2" borderId="39" xfId="0" applyFill="1" applyBorder="1"/>
    <xf numFmtId="0" fontId="4" fillId="2" borderId="41" xfId="3" applyFill="1" applyBorder="1"/>
    <xf numFmtId="0" fontId="0" fillId="2" borderId="0" xfId="0" applyFill="1" applyBorder="1"/>
    <xf numFmtId="0" fontId="4" fillId="2" borderId="0" xfId="3" applyFill="1" applyBorder="1"/>
    <xf numFmtId="3" fontId="23" fillId="2" borderId="43" xfId="3" applyNumberFormat="1" applyFont="1" applyFill="1" applyBorder="1"/>
    <xf numFmtId="0" fontId="23" fillId="2" borderId="45" xfId="3" applyFont="1" applyFill="1" applyBorder="1"/>
    <xf numFmtId="0" fontId="23" fillId="2" borderId="47" xfId="3" applyFont="1" applyFill="1" applyBorder="1"/>
    <xf numFmtId="3" fontId="65" fillId="2" borderId="43" xfId="3" applyNumberFormat="1" applyFont="1" applyFill="1" applyBorder="1"/>
    <xf numFmtId="0" fontId="65" fillId="2" borderId="47" xfId="3" applyFont="1" applyFill="1" applyBorder="1"/>
    <xf numFmtId="3" fontId="4" fillId="2" borderId="44" xfId="3" applyNumberFormat="1" applyFill="1" applyBorder="1" applyAlignment="1">
      <alignment horizontal="center"/>
    </xf>
    <xf numFmtId="3" fontId="4" fillId="2" borderId="48" xfId="3" applyNumberFormat="1" applyFill="1" applyBorder="1" applyAlignment="1">
      <alignment horizontal="center"/>
    </xf>
    <xf numFmtId="0" fontId="4" fillId="2" borderId="0" xfId="3" applyFont="1" applyFill="1"/>
    <xf numFmtId="0" fontId="2" fillId="2" borderId="4" xfId="0" applyFont="1" applyFill="1" applyBorder="1"/>
    <xf numFmtId="0" fontId="4" fillId="2" borderId="49" xfId="3" applyFont="1" applyFill="1" applyBorder="1"/>
    <xf numFmtId="0" fontId="2" fillId="2" borderId="39" xfId="0" applyFont="1" applyFill="1" applyBorder="1"/>
    <xf numFmtId="0" fontId="4" fillId="2" borderId="41" xfId="3" applyFont="1" applyFill="1" applyBorder="1"/>
    <xf numFmtId="0" fontId="36" fillId="2" borderId="18" xfId="0" applyFont="1" applyFill="1" applyBorder="1" applyAlignment="1" applyProtection="1">
      <alignment horizontal="center" vertical="center" textRotation="90" wrapText="1"/>
    </xf>
    <xf numFmtId="0" fontId="36" fillId="2" borderId="20" xfId="0" applyFont="1" applyFill="1" applyBorder="1" applyAlignment="1" applyProtection="1">
      <alignment horizontal="center" vertical="center" textRotation="90" wrapText="1"/>
    </xf>
    <xf numFmtId="0" fontId="36" fillId="2" borderId="7" xfId="0" applyFont="1" applyFill="1" applyBorder="1" applyAlignment="1" applyProtection="1">
      <alignment horizontal="left" vertical="center" wrapText="1"/>
    </xf>
    <xf numFmtId="0" fontId="36" fillId="2" borderId="19" xfId="0" applyFont="1" applyFill="1" applyBorder="1" applyAlignment="1" applyProtection="1">
      <alignment horizontal="left" vertical="center" wrapText="1"/>
    </xf>
    <xf numFmtId="0" fontId="36" fillId="2" borderId="27" xfId="0" applyFont="1" applyFill="1" applyBorder="1" applyAlignment="1" applyProtection="1">
      <alignment horizontal="left" vertical="center" wrapText="1"/>
    </xf>
    <xf numFmtId="0" fontId="36" fillId="2" borderId="28" xfId="0" applyFont="1" applyFill="1" applyBorder="1" applyAlignment="1" applyProtection="1">
      <alignment horizontal="left" vertical="center" wrapText="1"/>
    </xf>
    <xf numFmtId="0" fontId="34" fillId="2" borderId="39" xfId="0" applyFont="1" applyFill="1" applyBorder="1" applyAlignment="1" applyProtection="1">
      <alignment horizontal="left"/>
    </xf>
    <xf numFmtId="0" fontId="17" fillId="2" borderId="8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7" fillId="2" borderId="6" xfId="0" applyFont="1" applyFill="1" applyBorder="1" applyAlignment="1" applyProtection="1">
      <alignment horizontal="center"/>
    </xf>
    <xf numFmtId="0" fontId="17" fillId="2" borderId="53" xfId="0" applyFont="1" applyFill="1" applyBorder="1" applyAlignment="1" applyProtection="1">
      <alignment horizontal="center"/>
    </xf>
    <xf numFmtId="0" fontId="17" fillId="2" borderId="39" xfId="0" applyFont="1" applyFill="1" applyBorder="1" applyAlignment="1" applyProtection="1">
      <alignment horizontal="center"/>
    </xf>
    <xf numFmtId="0" fontId="17" fillId="2" borderId="40" xfId="0" applyFont="1" applyFill="1" applyBorder="1" applyAlignment="1" applyProtection="1">
      <alignment horizontal="center"/>
    </xf>
    <xf numFmtId="0" fontId="35" fillId="2" borderId="14" xfId="0" applyFont="1" applyFill="1" applyBorder="1" applyAlignment="1" applyProtection="1">
      <alignment horizontal="center" vertical="center" wrapText="1" shrinkToFit="1"/>
    </xf>
    <xf numFmtId="0" fontId="35" fillId="2" borderId="16" xfId="0" applyFont="1" applyFill="1" applyBorder="1" applyAlignment="1" applyProtection="1">
      <alignment horizontal="center" vertical="center" wrapText="1" shrinkToFit="1"/>
    </xf>
    <xf numFmtId="0" fontId="17" fillId="2" borderId="8" xfId="0" applyFont="1" applyFill="1" applyBorder="1" applyAlignment="1" applyProtection="1">
      <alignment horizontal="center" vertical="center" textRotation="90"/>
    </xf>
    <xf numFmtId="0" fontId="17" fillId="2" borderId="53" xfId="0" applyFont="1" applyFill="1" applyBorder="1" applyAlignment="1" applyProtection="1">
      <alignment horizontal="center" vertical="center" textRotation="90"/>
    </xf>
    <xf numFmtId="0" fontId="57" fillId="2" borderId="7" xfId="0" applyFont="1" applyFill="1" applyBorder="1" applyAlignment="1" applyProtection="1">
      <alignment horizontal="left" vertical="center" wrapText="1"/>
    </xf>
    <xf numFmtId="0" fontId="57" fillId="2" borderId="19" xfId="0" applyFont="1" applyFill="1" applyBorder="1" applyAlignment="1" applyProtection="1">
      <alignment horizontal="left" vertical="center" wrapText="1"/>
    </xf>
    <xf numFmtId="0" fontId="57" fillId="2" borderId="14" xfId="0" applyFont="1" applyFill="1" applyBorder="1" applyAlignment="1" applyProtection="1">
      <alignment horizontal="left" vertical="center" wrapText="1"/>
    </xf>
    <xf numFmtId="0" fontId="57" fillId="2" borderId="15" xfId="0" applyFont="1" applyFill="1" applyBorder="1" applyAlignment="1" applyProtection="1">
      <alignment horizontal="left" vertical="center" wrapText="1"/>
    </xf>
    <xf numFmtId="0" fontId="57" fillId="2" borderId="16" xfId="0" applyFont="1" applyFill="1" applyBorder="1" applyAlignment="1" applyProtection="1">
      <alignment horizontal="left" vertical="center" wrapText="1"/>
    </xf>
    <xf numFmtId="0" fontId="17" fillId="2" borderId="53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vertical="center" textRotation="90"/>
    </xf>
    <xf numFmtId="0" fontId="36" fillId="2" borderId="18" xfId="0" applyFont="1" applyFill="1" applyBorder="1" applyAlignment="1" applyProtection="1">
      <alignment horizontal="left" vertical="center" wrapText="1"/>
    </xf>
    <xf numFmtId="0" fontId="57" fillId="2" borderId="18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36" fillId="2" borderId="14" xfId="0" applyFont="1" applyFill="1" applyBorder="1" applyAlignment="1" applyProtection="1">
      <alignment horizontal="center" vertical="center" textRotation="90" wrapText="1"/>
    </xf>
    <xf numFmtId="0" fontId="58" fillId="2" borderId="1" xfId="0" applyFont="1" applyFill="1" applyBorder="1" applyAlignment="1" applyProtection="1">
      <alignment horizontal="left" vertical="center" wrapText="1"/>
    </xf>
    <xf numFmtId="0" fontId="58" fillId="2" borderId="2" xfId="0" applyFont="1" applyFill="1" applyBorder="1" applyAlignment="1" applyProtection="1">
      <alignment horizontal="left" vertical="center" wrapText="1"/>
    </xf>
    <xf numFmtId="0" fontId="58" fillId="2" borderId="3" xfId="0" applyFont="1" applyFill="1" applyBorder="1" applyAlignment="1" applyProtection="1">
      <alignment horizontal="left" vertical="center" wrapText="1"/>
    </xf>
    <xf numFmtId="0" fontId="57" fillId="2" borderId="20" xfId="0" applyFont="1" applyFill="1" applyBorder="1" applyAlignment="1" applyProtection="1">
      <alignment horizontal="left" vertical="center" wrapText="1"/>
    </xf>
    <xf numFmtId="0" fontId="57" fillId="2" borderId="27" xfId="0" applyFont="1" applyFill="1" applyBorder="1" applyAlignment="1" applyProtection="1">
      <alignment horizontal="left" vertical="center" wrapText="1"/>
    </xf>
    <xf numFmtId="0" fontId="57" fillId="2" borderId="28" xfId="0" applyFont="1" applyFill="1" applyBorder="1" applyAlignment="1" applyProtection="1">
      <alignment horizontal="left" vertical="center" wrapText="1"/>
    </xf>
    <xf numFmtId="0" fontId="57" fillId="2" borderId="26" xfId="0" applyFont="1" applyFill="1" applyBorder="1" applyAlignment="1" applyProtection="1">
      <alignment horizontal="left" vertical="center" wrapText="1"/>
    </xf>
    <xf numFmtId="0" fontId="57" fillId="2" borderId="21" xfId="0" applyFont="1" applyFill="1" applyBorder="1" applyAlignment="1" applyProtection="1">
      <alignment horizontal="left" vertical="center" wrapText="1"/>
    </xf>
    <xf numFmtId="0" fontId="57" fillId="2" borderId="22" xfId="0" applyFont="1" applyFill="1" applyBorder="1" applyAlignment="1" applyProtection="1">
      <alignment horizontal="left" vertical="center" wrapText="1"/>
    </xf>
    <xf numFmtId="0" fontId="36" fillId="2" borderId="51" xfId="0" applyFont="1" applyFill="1" applyBorder="1" applyAlignment="1" applyProtection="1">
      <alignment horizontal="center" vertical="center" textRotation="90" wrapText="1"/>
    </xf>
    <xf numFmtId="0" fontId="36" fillId="2" borderId="46" xfId="0" applyFont="1" applyFill="1" applyBorder="1" applyAlignment="1" applyProtection="1">
      <alignment horizontal="left" vertical="center" wrapText="1"/>
    </xf>
    <xf numFmtId="0" fontId="36" fillId="2" borderId="52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right" vertical="top" wrapText="1"/>
    </xf>
    <xf numFmtId="0" fontId="43" fillId="2" borderId="39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50" xfId="0" applyFont="1" applyFill="1" applyBorder="1" applyAlignment="1" applyProtection="1">
      <alignment horizontal="center"/>
    </xf>
    <xf numFmtId="0" fontId="13" fillId="2" borderId="31" xfId="0" applyFont="1" applyFill="1" applyBorder="1" applyAlignment="1" applyProtection="1">
      <alignment horizontal="center" vertical="center" textRotation="255"/>
    </xf>
    <xf numFmtId="0" fontId="13" fillId="2" borderId="38" xfId="0" applyFont="1" applyFill="1" applyBorder="1" applyAlignment="1" applyProtection="1">
      <alignment horizontal="center" vertical="center" textRotation="255"/>
    </xf>
    <xf numFmtId="0" fontId="12" fillId="2" borderId="14" xfId="0" applyFont="1" applyFill="1" applyBorder="1" applyAlignment="1" applyProtection="1">
      <alignment horizontal="center" vertical="center" wrapText="1" shrinkToFit="1"/>
    </xf>
    <xf numFmtId="0" fontId="12" fillId="2" borderId="20" xfId="0" applyFont="1" applyFill="1" applyBorder="1" applyAlignment="1" applyProtection="1">
      <alignment horizontal="center" vertical="center" wrapText="1" shrinkToFit="1"/>
    </xf>
    <xf numFmtId="0" fontId="12" fillId="2" borderId="15" xfId="0" applyFont="1" applyFill="1" applyBorder="1" applyAlignment="1" applyProtection="1">
      <alignment horizontal="center" vertical="center" wrapText="1" shrinkToFi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44" fillId="2" borderId="14" xfId="0" applyFont="1" applyFill="1" applyBorder="1" applyAlignment="1" applyProtection="1">
      <alignment horizontal="left" vertical="center" wrapText="1"/>
    </xf>
    <xf numFmtId="0" fontId="44" fillId="2" borderId="15" xfId="0" applyFont="1" applyFill="1" applyBorder="1" applyAlignment="1" applyProtection="1">
      <alignment horizontal="left" vertical="center" wrapText="1"/>
    </xf>
    <xf numFmtId="0" fontId="44" fillId="2" borderId="16" xfId="0" applyFont="1" applyFill="1" applyBorder="1" applyAlignment="1" applyProtection="1">
      <alignment horizontal="left" vertical="center" wrapText="1"/>
    </xf>
    <xf numFmtId="0" fontId="44" fillId="2" borderId="18" xfId="0" applyFont="1" applyFill="1" applyBorder="1" applyAlignment="1" applyProtection="1">
      <alignment horizontal="center" vertical="center" textRotation="90" wrapText="1"/>
    </xf>
    <xf numFmtId="0" fontId="44" fillId="2" borderId="7" xfId="0" applyFont="1" applyFill="1" applyBorder="1" applyAlignment="1" applyProtection="1">
      <alignment horizontal="left" vertical="center" wrapText="1"/>
    </xf>
    <xf numFmtId="0" fontId="44" fillId="2" borderId="19" xfId="0" applyFont="1" applyFill="1" applyBorder="1" applyAlignment="1" applyProtection="1">
      <alignment horizontal="left" vertical="center" wrapText="1"/>
    </xf>
    <xf numFmtId="0" fontId="44" fillId="2" borderId="18" xfId="0" applyFont="1" applyFill="1" applyBorder="1" applyAlignment="1" applyProtection="1">
      <alignment horizontal="left" vertical="center" wrapText="1"/>
    </xf>
    <xf numFmtId="0" fontId="44" fillId="2" borderId="20" xfId="0" applyFont="1" applyFill="1" applyBorder="1" applyAlignment="1" applyProtection="1">
      <alignment horizontal="left" vertical="center" wrapText="1"/>
    </xf>
    <xf numFmtId="0" fontId="44" fillId="2" borderId="27" xfId="0" applyFont="1" applyFill="1" applyBorder="1" applyAlignment="1" applyProtection="1">
      <alignment horizontal="left" vertical="center" wrapText="1"/>
    </xf>
    <xf numFmtId="0" fontId="44" fillId="2" borderId="28" xfId="0" applyFont="1" applyFill="1" applyBorder="1" applyAlignment="1" applyProtection="1">
      <alignment horizontal="left" vertical="center" wrapText="1"/>
    </xf>
    <xf numFmtId="0" fontId="45" fillId="2" borderId="1" xfId="0" applyFont="1" applyFill="1" applyBorder="1" applyAlignment="1" applyProtection="1">
      <alignment horizontal="left" vertical="center" wrapText="1"/>
    </xf>
    <xf numFmtId="0" fontId="45" fillId="2" borderId="2" xfId="0" applyFont="1" applyFill="1" applyBorder="1" applyAlignment="1" applyProtection="1">
      <alignment horizontal="left" vertical="center" wrapText="1"/>
    </xf>
    <xf numFmtId="0" fontId="45" fillId="2" borderId="3" xfId="0" applyFont="1" applyFill="1" applyBorder="1" applyAlignment="1" applyProtection="1">
      <alignment horizontal="left" vertical="center" wrapText="1"/>
    </xf>
    <xf numFmtId="0" fontId="17" fillId="2" borderId="26" xfId="0" applyFont="1" applyFill="1" applyBorder="1" applyAlignment="1" applyProtection="1">
      <alignment horizontal="center"/>
    </xf>
    <xf numFmtId="0" fontId="17" fillId="2" borderId="21" xfId="0" applyFont="1" applyFill="1" applyBorder="1" applyAlignment="1" applyProtection="1">
      <alignment horizontal="center"/>
    </xf>
    <xf numFmtId="0" fontId="17" fillId="2" borderId="22" xfId="0" applyFont="1" applyFill="1" applyBorder="1" applyAlignment="1" applyProtection="1">
      <alignment horizontal="center"/>
    </xf>
    <xf numFmtId="0" fontId="17" fillId="2" borderId="26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 wrapText="1"/>
    </xf>
    <xf numFmtId="0" fontId="35" fillId="2" borderId="15" xfId="0" applyFont="1" applyFill="1" applyBorder="1" applyAlignment="1" applyProtection="1">
      <alignment vertical="center" wrapText="1"/>
    </xf>
    <xf numFmtId="0" fontId="35" fillId="2" borderId="16" xfId="0" applyFont="1" applyFill="1" applyBorder="1" applyAlignment="1" applyProtection="1">
      <alignment vertical="center" wrapText="1"/>
    </xf>
    <xf numFmtId="0" fontId="35" fillId="2" borderId="18" xfId="0" applyFont="1" applyFill="1" applyBorder="1" applyAlignment="1" applyProtection="1">
      <alignment vertical="center" wrapText="1"/>
    </xf>
    <xf numFmtId="0" fontId="35" fillId="2" borderId="7" xfId="0" applyFont="1" applyFill="1" applyBorder="1" applyAlignment="1" applyProtection="1">
      <alignment vertical="center" wrapText="1"/>
    </xf>
    <xf numFmtId="0" fontId="35" fillId="2" borderId="19" xfId="0" applyFont="1" applyFill="1" applyBorder="1" applyAlignment="1" applyProtection="1">
      <alignment vertical="center" wrapText="1"/>
    </xf>
    <xf numFmtId="0" fontId="35" fillId="2" borderId="34" xfId="0" applyFont="1" applyFill="1" applyBorder="1" applyAlignment="1" applyProtection="1">
      <alignment horizontal="center" vertical="center"/>
    </xf>
    <xf numFmtId="0" fontId="35" fillId="2" borderId="54" xfId="0" applyFont="1" applyFill="1" applyBorder="1" applyAlignment="1" applyProtection="1">
      <alignment horizontal="center" vertical="center"/>
    </xf>
    <xf numFmtId="0" fontId="35" fillId="2" borderId="18" xfId="0" applyFont="1" applyFill="1" applyBorder="1" applyAlignment="1" applyProtection="1">
      <alignment horizontal="center" vertical="center" textRotation="90"/>
    </xf>
    <xf numFmtId="0" fontId="35" fillId="2" borderId="35" xfId="0" applyFont="1" applyFill="1" applyBorder="1" applyAlignment="1" applyProtection="1">
      <alignment horizontal="center" vertical="center" textRotation="90" wrapText="1"/>
    </xf>
    <xf numFmtId="0" fontId="35" fillId="2" borderId="44" xfId="0" applyFont="1" applyFill="1" applyBorder="1" applyAlignment="1" applyProtection="1">
      <alignment horizontal="center" vertical="center" textRotation="90" wrapText="1"/>
    </xf>
    <xf numFmtId="0" fontId="35" fillId="2" borderId="46" xfId="0" applyFont="1" applyFill="1" applyBorder="1" applyAlignment="1" applyProtection="1">
      <alignment horizontal="center" vertical="center" textRotation="90" wrapText="1"/>
    </xf>
    <xf numFmtId="0" fontId="35" fillId="2" borderId="7" xfId="0" applyFont="1" applyFill="1" applyBorder="1" applyAlignment="1" applyProtection="1">
      <alignment horizontal="left" vertical="center" wrapText="1"/>
    </xf>
    <xf numFmtId="0" fontId="35" fillId="2" borderId="19" xfId="0" applyFont="1" applyFill="1" applyBorder="1" applyAlignment="1" applyProtection="1">
      <alignment horizontal="left" vertical="center" wrapText="1"/>
    </xf>
    <xf numFmtId="0" fontId="35" fillId="2" borderId="7" xfId="0" applyFont="1" applyFill="1" applyBorder="1" applyAlignment="1" applyProtection="1">
      <alignment horizontal="center" vertical="center" wrapText="1"/>
    </xf>
    <xf numFmtId="0" fontId="35" fillId="2" borderId="20" xfId="0" applyFont="1" applyFill="1" applyBorder="1" applyAlignment="1" applyProtection="1">
      <alignment vertical="center" wrapText="1"/>
    </xf>
    <xf numFmtId="0" fontId="35" fillId="2" borderId="27" xfId="0" applyFont="1" applyFill="1" applyBorder="1" applyAlignment="1" applyProtection="1">
      <alignment vertical="center" wrapText="1"/>
    </xf>
    <xf numFmtId="0" fontId="35" fillId="2" borderId="28" xfId="0" applyFont="1" applyFill="1" applyBorder="1" applyAlignment="1" applyProtection="1">
      <alignment vertical="center" wrapText="1"/>
    </xf>
    <xf numFmtId="0" fontId="35" fillId="2" borderId="18" xfId="0" applyFont="1" applyFill="1" applyBorder="1" applyAlignment="1" applyProtection="1">
      <alignment horizontal="center" vertical="center" wrapText="1"/>
    </xf>
    <xf numFmtId="0" fontId="35" fillId="2" borderId="18" xfId="0" applyFont="1" applyFill="1" applyBorder="1" applyAlignment="1" applyProtection="1">
      <alignment horizontal="left" vertical="center" wrapText="1"/>
    </xf>
    <xf numFmtId="0" fontId="35" fillId="2" borderId="7" xfId="0" applyFont="1" applyFill="1" applyBorder="1" applyAlignment="1" applyProtection="1">
      <alignment vertical="center"/>
    </xf>
    <xf numFmtId="0" fontId="35" fillId="2" borderId="19" xfId="0" applyFont="1" applyFill="1" applyBorder="1" applyAlignment="1" applyProtection="1">
      <alignment vertical="center"/>
    </xf>
    <xf numFmtId="0" fontId="50" fillId="2" borderId="26" xfId="0" applyFont="1" applyFill="1" applyBorder="1" applyAlignment="1" applyProtection="1">
      <alignment horizontal="left" vertical="center" wrapText="1"/>
    </xf>
    <xf numFmtId="0" fontId="50" fillId="2" borderId="21" xfId="0" applyFont="1" applyFill="1" applyBorder="1" applyAlignment="1" applyProtection="1">
      <alignment horizontal="left" vertical="center" wrapText="1"/>
    </xf>
    <xf numFmtId="0" fontId="50" fillId="2" borderId="22" xfId="0" applyFont="1" applyFill="1" applyBorder="1" applyAlignment="1" applyProtection="1">
      <alignment horizontal="left" vertical="center" wrapText="1"/>
    </xf>
    <xf numFmtId="0" fontId="50" fillId="2" borderId="26" xfId="0" applyFont="1" applyFill="1" applyBorder="1" applyAlignment="1" applyProtection="1">
      <alignment vertical="center" wrapText="1"/>
    </xf>
    <xf numFmtId="0" fontId="50" fillId="2" borderId="21" xfId="0" applyFont="1" applyFill="1" applyBorder="1" applyAlignment="1" applyProtection="1">
      <alignment vertical="center" wrapText="1"/>
    </xf>
    <xf numFmtId="0" fontId="50" fillId="2" borderId="22" xfId="0" applyFont="1" applyFill="1" applyBorder="1" applyAlignment="1" applyProtection="1">
      <alignment vertical="center" wrapText="1"/>
    </xf>
    <xf numFmtId="0" fontId="17" fillId="2" borderId="26" xfId="0" applyFont="1" applyFill="1" applyBorder="1" applyAlignment="1" applyProtection="1">
      <alignment horizontal="left"/>
    </xf>
    <xf numFmtId="0" fontId="17" fillId="2" borderId="21" xfId="0" applyFont="1" applyFill="1" applyBorder="1" applyAlignment="1" applyProtection="1">
      <alignment horizontal="left"/>
    </xf>
    <xf numFmtId="0" fontId="17" fillId="2" borderId="22" xfId="0" applyFont="1" applyFill="1" applyBorder="1" applyAlignment="1" applyProtection="1">
      <alignment horizontal="left"/>
    </xf>
    <xf numFmtId="0" fontId="14" fillId="2" borderId="26" xfId="0" applyFont="1" applyFill="1" applyBorder="1" applyAlignment="1" applyProtection="1">
      <alignment horizontal="left" vertical="center" wrapText="1"/>
    </xf>
    <xf numFmtId="0" fontId="14" fillId="2" borderId="21" xfId="0" applyFont="1" applyFill="1" applyBorder="1" applyAlignment="1" applyProtection="1">
      <alignment horizontal="left" vertical="center" wrapText="1"/>
    </xf>
    <xf numFmtId="0" fontId="14" fillId="2" borderId="22" xfId="0" applyFont="1" applyFill="1" applyBorder="1" applyAlignment="1" applyProtection="1">
      <alignment horizontal="left" vertical="center" wrapText="1"/>
    </xf>
    <xf numFmtId="0" fontId="35" fillId="2" borderId="15" xfId="0" applyFont="1" applyFill="1" applyBorder="1" applyAlignment="1" applyProtection="1">
      <alignment horizontal="left" vertical="center" wrapText="1"/>
    </xf>
    <xf numFmtId="0" fontId="35" fillId="2" borderId="16" xfId="0" applyFont="1" applyFill="1" applyBorder="1" applyAlignment="1" applyProtection="1">
      <alignment horizontal="left" vertical="center" wrapText="1"/>
    </xf>
    <xf numFmtId="0" fontId="17" fillId="2" borderId="18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20" xfId="0" applyFont="1" applyFill="1" applyBorder="1" applyAlignment="1" applyProtection="1">
      <alignment horizontal="center" vertical="center" wrapText="1"/>
    </xf>
    <xf numFmtId="0" fontId="17" fillId="2" borderId="27" xfId="0" applyFont="1" applyFill="1" applyBorder="1" applyAlignment="1" applyProtection="1">
      <alignment horizontal="center" vertical="center" wrapText="1"/>
    </xf>
    <xf numFmtId="0" fontId="35" fillId="2" borderId="27" xfId="0" applyFont="1" applyFill="1" applyBorder="1" applyAlignment="1" applyProtection="1">
      <alignment horizontal="left" vertical="center" wrapText="1"/>
    </xf>
    <xf numFmtId="0" fontId="35" fillId="2" borderId="28" xfId="0" applyFont="1" applyFill="1" applyBorder="1" applyAlignment="1" applyProtection="1">
      <alignment horizontal="left" vertical="center" wrapText="1"/>
    </xf>
    <xf numFmtId="0" fontId="35" fillId="2" borderId="14" xfId="0" applyFont="1" applyFill="1" applyBorder="1" applyAlignment="1" applyProtection="1">
      <alignment horizontal="center" vertical="center" wrapText="1"/>
    </xf>
    <xf numFmtId="0" fontId="35" fillId="2" borderId="15" xfId="0" applyFont="1" applyFill="1" applyBorder="1" applyAlignment="1" applyProtection="1">
      <alignment horizontal="center" vertical="center" wrapText="1"/>
    </xf>
    <xf numFmtId="0" fontId="35" fillId="2" borderId="14" xfId="0" applyFont="1" applyFill="1" applyBorder="1" applyAlignment="1" applyProtection="1">
      <alignment horizontal="left" vertical="center" wrapText="1"/>
    </xf>
    <xf numFmtId="0" fontId="35" fillId="2" borderId="20" xfId="0" applyFont="1" applyFill="1" applyBorder="1" applyAlignment="1" applyProtection="1">
      <alignment horizontal="center" vertical="center" wrapText="1"/>
    </xf>
    <xf numFmtId="0" fontId="35" fillId="2" borderId="55" xfId="0" applyFont="1" applyFill="1" applyBorder="1" applyAlignment="1" applyProtection="1">
      <alignment horizontal="left" vertical="center" wrapText="1"/>
    </xf>
    <xf numFmtId="0" fontId="35" fillId="2" borderId="56" xfId="0" applyFont="1" applyFill="1" applyBorder="1" applyAlignment="1" applyProtection="1">
      <alignment horizontal="left" vertical="center" wrapText="1"/>
    </xf>
    <xf numFmtId="0" fontId="35" fillId="2" borderId="57" xfId="0" applyFont="1" applyFill="1" applyBorder="1" applyAlignment="1" applyProtection="1">
      <alignment horizontal="left" vertical="center" wrapText="1"/>
    </xf>
    <xf numFmtId="0" fontId="35" fillId="2" borderId="53" xfId="0" applyFont="1" applyFill="1" applyBorder="1" applyAlignment="1" applyProtection="1">
      <alignment horizontal="left" vertical="center" wrapText="1"/>
    </xf>
    <xf numFmtId="0" fontId="35" fillId="2" borderId="39" xfId="0" applyFont="1" applyFill="1" applyBorder="1" applyAlignment="1" applyProtection="1">
      <alignment horizontal="left" vertical="center" wrapText="1"/>
    </xf>
    <xf numFmtId="0" fontId="35" fillId="2" borderId="40" xfId="0" applyFont="1" applyFill="1" applyBorder="1" applyAlignment="1" applyProtection="1">
      <alignment horizontal="left" vertical="center" wrapText="1"/>
    </xf>
    <xf numFmtId="0" fontId="17" fillId="2" borderId="33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50" fillId="2" borderId="1" xfId="0" applyFont="1" applyFill="1" applyBorder="1" applyAlignment="1" applyProtection="1">
      <alignment horizontal="left" vertical="center" wrapText="1"/>
    </xf>
    <xf numFmtId="0" fontId="50" fillId="2" borderId="2" xfId="0" applyFont="1" applyFill="1" applyBorder="1" applyAlignment="1" applyProtection="1">
      <alignment horizontal="left" vertical="center" wrapText="1"/>
    </xf>
    <xf numFmtId="0" fontId="34" fillId="2" borderId="2" xfId="0" applyFont="1" applyFill="1" applyBorder="1" applyAlignment="1" applyProtection="1">
      <alignment horizontal="left" wrapText="1"/>
    </xf>
    <xf numFmtId="0" fontId="35" fillId="2" borderId="18" xfId="0" applyFont="1" applyFill="1" applyBorder="1" applyAlignment="1" applyProtection="1">
      <alignment horizontal="center" vertical="center"/>
    </xf>
    <xf numFmtId="0" fontId="47" fillId="2" borderId="1" xfId="0" applyFont="1" applyFill="1" applyBorder="1" applyAlignment="1" applyProtection="1">
      <alignment horizontal="center" vertical="center"/>
    </xf>
    <xf numFmtId="0" fontId="47" fillId="2" borderId="2" xfId="0" applyFont="1" applyFill="1" applyBorder="1" applyAlignment="1" applyProtection="1">
      <alignment horizontal="center" vertical="center"/>
    </xf>
    <xf numFmtId="0" fontId="47" fillId="2" borderId="3" xfId="0" applyFont="1" applyFill="1" applyBorder="1" applyAlignment="1" applyProtection="1">
      <alignment horizontal="center" vertical="center"/>
    </xf>
    <xf numFmtId="0" fontId="38" fillId="2" borderId="14" xfId="0" applyFont="1" applyFill="1" applyBorder="1" applyAlignment="1" applyProtection="1">
      <alignment horizontal="left" vertical="center" wrapText="1"/>
    </xf>
    <xf numFmtId="0" fontId="38" fillId="2" borderId="15" xfId="0" applyFont="1" applyFill="1" applyBorder="1" applyAlignment="1" applyProtection="1">
      <alignment horizontal="left" vertical="center" wrapText="1"/>
    </xf>
    <xf numFmtId="0" fontId="38" fillId="2" borderId="16" xfId="0" applyFont="1" applyFill="1" applyBorder="1" applyAlignment="1" applyProtection="1">
      <alignment horizontal="left" vertical="center" wrapText="1"/>
    </xf>
    <xf numFmtId="0" fontId="43" fillId="2" borderId="39" xfId="0" applyFont="1" applyFill="1" applyBorder="1" applyAlignment="1" applyProtection="1">
      <alignment horizontal="left" wrapText="1"/>
    </xf>
    <xf numFmtId="0" fontId="43" fillId="2" borderId="8" xfId="0" applyFont="1" applyFill="1" applyBorder="1" applyAlignment="1" applyProtection="1">
      <alignment horizontal="center" vertical="top"/>
    </xf>
    <xf numFmtId="0" fontId="43" fillId="2" borderId="5" xfId="0" applyFont="1" applyFill="1" applyBorder="1" applyAlignment="1" applyProtection="1">
      <alignment horizontal="center" vertical="top"/>
    </xf>
    <xf numFmtId="0" fontId="43" fillId="2" borderId="6" xfId="0" applyFont="1" applyFill="1" applyBorder="1" applyAlignment="1" applyProtection="1">
      <alignment horizontal="center" vertical="top"/>
    </xf>
    <xf numFmtId="0" fontId="43" fillId="2" borderId="53" xfId="0" applyFont="1" applyFill="1" applyBorder="1" applyAlignment="1" applyProtection="1">
      <alignment horizontal="center" vertical="top"/>
    </xf>
    <xf numFmtId="0" fontId="43" fillId="2" borderId="39" xfId="0" applyFont="1" applyFill="1" applyBorder="1" applyAlignment="1" applyProtection="1">
      <alignment horizontal="center" vertical="top"/>
    </xf>
    <xf numFmtId="0" fontId="43" fillId="2" borderId="40" xfId="0" applyFont="1" applyFill="1" applyBorder="1" applyAlignment="1" applyProtection="1">
      <alignment horizontal="center" vertical="top"/>
    </xf>
    <xf numFmtId="0" fontId="13" fillId="2" borderId="31" xfId="0" applyFont="1" applyFill="1" applyBorder="1" applyAlignment="1" applyProtection="1">
      <alignment horizontal="center" vertical="center" textRotation="90"/>
    </xf>
    <xf numFmtId="0" fontId="13" fillId="2" borderId="38" xfId="0" applyFont="1" applyFill="1" applyBorder="1" applyAlignment="1" applyProtection="1">
      <alignment horizontal="center" vertical="center" textRotation="90"/>
    </xf>
    <xf numFmtId="0" fontId="47" fillId="2" borderId="14" xfId="0" applyFont="1" applyFill="1" applyBorder="1" applyAlignment="1" applyProtection="1">
      <alignment horizontal="center" vertical="top" wrapText="1"/>
    </xf>
    <xf numFmtId="0" fontId="47" fillId="2" borderId="20" xfId="0" applyFont="1" applyFill="1" applyBorder="1" applyAlignment="1" applyProtection="1">
      <alignment horizontal="center" vertical="top" wrapText="1"/>
    </xf>
    <xf numFmtId="0" fontId="47" fillId="2" borderId="15" xfId="0" applyFont="1" applyFill="1" applyBorder="1" applyAlignment="1" applyProtection="1">
      <alignment horizontal="center" vertical="top" wrapText="1"/>
    </xf>
    <xf numFmtId="0" fontId="47" fillId="2" borderId="27" xfId="0" applyFont="1" applyFill="1" applyBorder="1" applyAlignment="1" applyProtection="1">
      <alignment horizontal="center" vertical="top" wrapText="1"/>
    </xf>
    <xf numFmtId="0" fontId="61" fillId="2" borderId="15" xfId="0" applyFont="1" applyFill="1" applyBorder="1" applyAlignment="1" applyProtection="1">
      <alignment horizontal="center" vertical="top" wrapText="1"/>
    </xf>
    <xf numFmtId="0" fontId="61" fillId="2" borderId="27" xfId="0" applyFont="1" applyFill="1" applyBorder="1" applyAlignment="1" applyProtection="1">
      <alignment horizontal="center" vertical="top" wrapText="1"/>
    </xf>
    <xf numFmtId="0" fontId="47" fillId="2" borderId="16" xfId="0" applyFont="1" applyFill="1" applyBorder="1" applyAlignment="1" applyProtection="1">
      <alignment horizontal="center" vertical="top" wrapText="1"/>
    </xf>
    <xf numFmtId="0" fontId="47" fillId="2" borderId="28" xfId="0" applyFont="1" applyFill="1" applyBorder="1" applyAlignment="1" applyProtection="1">
      <alignment horizontal="center" vertical="top" wrapText="1"/>
    </xf>
    <xf numFmtId="0" fontId="13" fillId="2" borderId="60" xfId="0" applyFont="1" applyFill="1" applyBorder="1" applyAlignment="1" applyProtection="1">
      <alignment horizontal="left" vertical="center" wrapText="1"/>
    </xf>
    <xf numFmtId="0" fontId="13" fillId="2" borderId="61" xfId="0" applyFont="1" applyFill="1" applyBorder="1" applyAlignment="1" applyProtection="1">
      <alignment horizontal="left" vertical="center" wrapText="1"/>
    </xf>
    <xf numFmtId="0" fontId="52" fillId="2" borderId="1" xfId="0" applyFont="1" applyFill="1" applyBorder="1" applyAlignment="1" applyProtection="1">
      <alignment horizontal="left" vertical="center" wrapText="1"/>
    </xf>
    <xf numFmtId="0" fontId="52" fillId="2" borderId="2" xfId="0" applyFont="1" applyFill="1" applyBorder="1" applyAlignment="1" applyProtection="1">
      <alignment horizontal="left" vertical="center" wrapText="1"/>
    </xf>
    <xf numFmtId="0" fontId="52" fillId="2" borderId="3" xfId="0" applyFont="1" applyFill="1" applyBorder="1" applyAlignment="1" applyProtection="1">
      <alignment horizontal="left" vertical="center" wrapText="1"/>
    </xf>
    <xf numFmtId="0" fontId="12" fillId="2" borderId="18" xfId="0" applyFont="1" applyFill="1" applyBorder="1" applyAlignment="1" applyProtection="1">
      <alignment horizontal="center" vertical="center" textRotation="90" wrapText="1"/>
    </xf>
    <xf numFmtId="0" fontId="12" fillId="2" borderId="20" xfId="0" applyFont="1" applyFill="1" applyBorder="1" applyAlignment="1" applyProtection="1">
      <alignment horizontal="center" vertical="center" textRotation="90" wrapText="1"/>
    </xf>
    <xf numFmtId="0" fontId="13" fillId="2" borderId="58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35" fillId="2" borderId="59" xfId="0" applyFont="1" applyFill="1" applyBorder="1" applyAlignment="1" applyProtection="1">
      <alignment horizontal="center" vertical="center" wrapText="1"/>
    </xf>
    <xf numFmtId="0" fontId="35" fillId="2" borderId="43" xfId="0" applyFont="1" applyFill="1" applyBorder="1" applyAlignment="1" applyProtection="1">
      <alignment horizontal="center" vertical="center" wrapText="1"/>
    </xf>
    <xf numFmtId="0" fontId="35" fillId="2" borderId="45" xfId="0" applyFont="1" applyFill="1" applyBorder="1" applyAlignment="1" applyProtection="1">
      <alignment horizontal="center" vertical="center" wrapText="1"/>
    </xf>
    <xf numFmtId="0" fontId="34" fillId="2" borderId="5" xfId="0" applyFont="1" applyFill="1" applyBorder="1" applyAlignment="1" applyProtection="1">
      <alignment horizontal="left" wrapText="1"/>
    </xf>
    <xf numFmtId="0" fontId="34" fillId="2" borderId="39" xfId="0" applyFont="1" applyFill="1" applyBorder="1" applyAlignment="1" applyProtection="1">
      <alignment horizontal="left" wrapText="1"/>
    </xf>
    <xf numFmtId="0" fontId="35" fillId="2" borderId="58" xfId="0" applyFont="1" applyFill="1" applyBorder="1" applyAlignment="1" applyProtection="1">
      <alignment horizontal="left" vertical="center" wrapText="1"/>
    </xf>
    <xf numFmtId="0" fontId="35" fillId="2" borderId="12" xfId="0" applyFont="1" applyFill="1" applyBorder="1" applyAlignment="1" applyProtection="1">
      <alignment horizontal="left" vertical="center" wrapText="1"/>
    </xf>
    <xf numFmtId="0" fontId="35" fillId="2" borderId="32" xfId="0" applyFont="1" applyFill="1" applyBorder="1" applyAlignment="1" applyProtection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top"/>
    </xf>
    <xf numFmtId="0" fontId="34" fillId="2" borderId="2" xfId="0" applyFont="1" applyFill="1" applyBorder="1" applyAlignment="1" applyProtection="1">
      <alignment horizontal="center" vertical="top"/>
    </xf>
    <xf numFmtId="0" fontId="34" fillId="2" borderId="3" xfId="0" applyFont="1" applyFill="1" applyBorder="1" applyAlignment="1" applyProtection="1">
      <alignment horizontal="center" vertical="top"/>
    </xf>
    <xf numFmtId="0" fontId="35" fillId="2" borderId="18" xfId="0" applyFont="1" applyFill="1" applyBorder="1" applyAlignment="1" applyProtection="1">
      <alignment horizontal="center" vertical="center" textRotation="90" wrapText="1"/>
    </xf>
    <xf numFmtId="0" fontId="35" fillId="2" borderId="20" xfId="0" applyFont="1" applyFill="1" applyBorder="1" applyAlignment="1" applyProtection="1">
      <alignment horizontal="center" vertical="center" textRotation="90" wrapText="1"/>
    </xf>
    <xf numFmtId="0" fontId="35" fillId="2" borderId="62" xfId="0" applyFont="1" applyFill="1" applyBorder="1" applyAlignment="1" applyProtection="1">
      <alignment horizontal="center" vertical="center" wrapText="1"/>
    </xf>
    <xf numFmtId="0" fontId="35" fillId="2" borderId="63" xfId="0" applyFont="1" applyFill="1" applyBorder="1" applyAlignment="1" applyProtection="1">
      <alignment horizontal="center" vertical="center" wrapText="1"/>
    </xf>
    <xf numFmtId="0" fontId="35" fillId="2" borderId="49" xfId="0" applyFont="1" applyFill="1" applyBorder="1" applyAlignment="1" applyProtection="1">
      <alignment horizontal="center" vertical="center" wrapText="1"/>
    </xf>
    <xf numFmtId="0" fontId="35" fillId="2" borderId="34" xfId="0" applyFont="1" applyFill="1" applyBorder="1" applyAlignment="1" applyProtection="1">
      <alignment horizontal="center" vertical="center" wrapText="1"/>
    </xf>
    <xf numFmtId="0" fontId="43" fillId="2" borderId="5" xfId="0" applyFont="1" applyFill="1" applyBorder="1" applyAlignment="1" applyProtection="1">
      <alignment horizontal="left" wrapText="1"/>
    </xf>
    <xf numFmtId="0" fontId="43" fillId="2" borderId="14" xfId="0" applyFont="1" applyFill="1" applyBorder="1" applyAlignment="1" applyProtection="1">
      <alignment horizontal="center" vertical="top"/>
    </xf>
    <xf numFmtId="0" fontId="43" fillId="2" borderId="15" xfId="0" applyFont="1" applyFill="1" applyBorder="1" applyAlignment="1" applyProtection="1">
      <alignment horizontal="center" vertical="top"/>
    </xf>
    <xf numFmtId="0" fontId="43" fillId="2" borderId="16" xfId="0" applyFont="1" applyFill="1" applyBorder="1" applyAlignment="1" applyProtection="1">
      <alignment horizontal="center" vertical="top"/>
    </xf>
    <xf numFmtId="0" fontId="43" fillId="2" borderId="51" xfId="0" applyFont="1" applyFill="1" applyBorder="1" applyAlignment="1" applyProtection="1">
      <alignment horizontal="center" vertical="top"/>
    </xf>
    <xf numFmtId="0" fontId="43" fillId="2" borderId="44" xfId="0" applyFont="1" applyFill="1" applyBorder="1" applyAlignment="1" applyProtection="1">
      <alignment horizontal="center" vertical="top"/>
    </xf>
    <xf numFmtId="0" fontId="43" fillId="2" borderId="64" xfId="0" applyFont="1" applyFill="1" applyBorder="1" applyAlignment="1" applyProtection="1">
      <alignment horizontal="center" vertical="top"/>
    </xf>
    <xf numFmtId="0" fontId="43" fillId="2" borderId="20" xfId="0" applyFont="1" applyFill="1" applyBorder="1" applyAlignment="1" applyProtection="1">
      <alignment horizontal="center" vertical="top"/>
    </xf>
    <xf numFmtId="0" fontId="43" fillId="2" borderId="27" xfId="0" applyFont="1" applyFill="1" applyBorder="1" applyAlignment="1" applyProtection="1">
      <alignment horizontal="center" vertical="top"/>
    </xf>
    <xf numFmtId="0" fontId="43" fillId="2" borderId="28" xfId="0" applyFont="1" applyFill="1" applyBorder="1" applyAlignment="1" applyProtection="1">
      <alignment horizontal="center" vertical="top"/>
    </xf>
    <xf numFmtId="0" fontId="13" fillId="2" borderId="17" xfId="0" applyFont="1" applyFill="1" applyBorder="1" applyAlignment="1" applyProtection="1">
      <alignment horizontal="center" vertical="center" textRotation="90"/>
    </xf>
    <xf numFmtId="0" fontId="13" fillId="2" borderId="37" xfId="0" applyFont="1" applyFill="1" applyBorder="1" applyAlignment="1" applyProtection="1">
      <alignment horizontal="center" vertical="center" textRotation="90"/>
    </xf>
    <xf numFmtId="0" fontId="13" fillId="2" borderId="24" xfId="0" applyFont="1" applyFill="1" applyBorder="1" applyAlignment="1" applyProtection="1">
      <alignment horizontal="center" vertical="center" textRotation="90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43" fillId="2" borderId="0" xfId="4" applyFont="1" applyFill="1" applyAlignment="1" applyProtection="1">
      <alignment horizontal="left" vertical="center" wrapText="1"/>
      <protection locked="0"/>
    </xf>
    <xf numFmtId="0" fontId="39" fillId="2" borderId="0" xfId="4" applyFont="1" applyFill="1" applyBorder="1" applyAlignment="1" applyProtection="1">
      <alignment horizontal="center" vertical="center" wrapText="1"/>
      <protection locked="0"/>
    </xf>
    <xf numFmtId="0" fontId="39" fillId="2" borderId="0" xfId="4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 wrapText="1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65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7" fillId="2" borderId="19" xfId="0" applyFont="1" applyFill="1" applyBorder="1" applyAlignment="1" applyProtection="1">
      <alignment horizontal="left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51" xfId="0" applyFont="1" applyFill="1" applyBorder="1" applyAlignment="1" applyProtection="1">
      <alignment horizontal="center" vertical="center" wrapText="1"/>
    </xf>
    <xf numFmtId="0" fontId="13" fillId="2" borderId="42" xfId="0" applyFont="1" applyFill="1" applyBorder="1" applyAlignment="1" applyProtection="1">
      <alignment horizontal="center" vertical="center" wrapText="1"/>
    </xf>
    <xf numFmtId="0" fontId="13" fillId="2" borderId="3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 wrapText="1"/>
    </xf>
    <xf numFmtId="0" fontId="39" fillId="2" borderId="0" xfId="4" applyNumberFormat="1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left" vertical="center" wrapText="1"/>
    </xf>
    <xf numFmtId="0" fontId="55" fillId="2" borderId="4" xfId="0" applyFont="1" applyFill="1" applyBorder="1" applyAlignment="1" applyProtection="1">
      <alignment horizontal="left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center" vertical="center" textRotation="90" wrapText="1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15" xfId="0" applyFont="1" applyFill="1" applyBorder="1" applyAlignment="1" applyProtection="1">
      <alignment horizontal="left" vertical="center" wrapText="1"/>
    </xf>
    <xf numFmtId="0" fontId="13" fillId="2" borderId="16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8" xfId="0" applyFont="1" applyFill="1" applyBorder="1" applyAlignment="1" applyProtection="1">
      <alignment horizontal="left" vertical="center" wrapText="1"/>
    </xf>
    <xf numFmtId="0" fontId="53" fillId="2" borderId="26" xfId="0" applyFont="1" applyFill="1" applyBorder="1" applyAlignment="1" applyProtection="1">
      <alignment horizontal="left" vertical="center" wrapText="1"/>
    </xf>
    <xf numFmtId="0" fontId="53" fillId="2" borderId="21" xfId="0" applyFont="1" applyFill="1" applyBorder="1" applyAlignment="1" applyProtection="1">
      <alignment horizontal="left" vertical="center" wrapText="1"/>
    </xf>
    <xf numFmtId="0" fontId="53" fillId="2" borderId="22" xfId="0" applyFont="1" applyFill="1" applyBorder="1" applyAlignment="1" applyProtection="1">
      <alignment horizontal="left" vertical="center" wrapText="1"/>
    </xf>
    <xf numFmtId="0" fontId="40" fillId="2" borderId="1" xfId="0" applyFont="1" applyFill="1" applyBorder="1" applyAlignment="1" applyProtection="1">
      <alignment horizontal="center" vertical="center"/>
    </xf>
    <xf numFmtId="0" fontId="40" fillId="2" borderId="2" xfId="0" applyFont="1" applyFill="1" applyBorder="1" applyAlignment="1" applyProtection="1">
      <alignment horizontal="center" vertical="center"/>
    </xf>
    <xf numFmtId="0" fontId="40" fillId="2" borderId="3" xfId="0" applyFont="1" applyFill="1" applyBorder="1" applyAlignment="1" applyProtection="1">
      <alignment horizontal="center" vertical="center"/>
    </xf>
    <xf numFmtId="0" fontId="48" fillId="2" borderId="0" xfId="0" applyFont="1" applyFill="1" applyBorder="1" applyAlignment="1" applyProtection="1">
      <alignment horizontal="center" vertical="center" wrapText="1"/>
    </xf>
    <xf numFmtId="0" fontId="39" fillId="2" borderId="13" xfId="0" applyFont="1" applyFill="1" applyBorder="1" applyAlignment="1" applyProtection="1">
      <alignment horizontal="center" vertical="center"/>
    </xf>
    <xf numFmtId="0" fontId="40" fillId="2" borderId="13" xfId="0" applyFont="1" applyFill="1" applyBorder="1" applyAlignment="1" applyProtection="1">
      <alignment horizontal="center" vertical="center" textRotation="90"/>
    </xf>
    <xf numFmtId="0" fontId="51" fillId="0" borderId="13" xfId="0" applyFont="1" applyFill="1" applyBorder="1" applyAlignment="1" applyProtection="1">
      <alignment horizontal="center" vertical="center" wrapText="1"/>
    </xf>
    <xf numFmtId="0" fontId="51" fillId="2" borderId="14" xfId="0" applyFont="1" applyFill="1" applyBorder="1" applyAlignment="1" applyProtection="1">
      <alignment horizontal="center" vertical="center" wrapText="1"/>
    </xf>
    <xf numFmtId="0" fontId="51" fillId="2" borderId="15" xfId="0" applyFont="1" applyFill="1" applyBorder="1" applyAlignment="1" applyProtection="1">
      <alignment horizontal="center" vertical="center" wrapText="1"/>
    </xf>
    <xf numFmtId="0" fontId="51" fillId="2" borderId="16" xfId="0" applyFont="1" applyFill="1" applyBorder="1" applyAlignment="1" applyProtection="1">
      <alignment horizontal="center" vertical="center" wrapText="1"/>
    </xf>
    <xf numFmtId="0" fontId="39" fillId="2" borderId="34" xfId="0" applyFont="1" applyFill="1" applyBorder="1" applyAlignment="1" applyProtection="1">
      <alignment horizontal="center" vertical="center" textRotation="90" wrapText="1"/>
    </xf>
    <xf numFmtId="0" fontId="39" fillId="2" borderId="51" xfId="0" applyFont="1" applyFill="1" applyBorder="1" applyAlignment="1" applyProtection="1">
      <alignment horizontal="center" vertical="center" textRotation="90" wrapText="1"/>
    </xf>
    <xf numFmtId="0" fontId="39" fillId="2" borderId="54" xfId="0" applyFont="1" applyFill="1" applyBorder="1" applyAlignment="1" applyProtection="1">
      <alignment horizontal="center" vertical="center" textRotation="90" wrapText="1"/>
    </xf>
    <xf numFmtId="0" fontId="39" fillId="2" borderId="58" xfId="0" applyFont="1" applyFill="1" applyBorder="1" applyAlignment="1" applyProtection="1">
      <alignment horizontal="left" vertical="center"/>
    </xf>
    <xf numFmtId="0" fontId="39" fillId="2" borderId="12" xfId="0" applyFont="1" applyFill="1" applyBorder="1" applyAlignment="1" applyProtection="1">
      <alignment horizontal="left" vertical="center"/>
    </xf>
    <xf numFmtId="0" fontId="39" fillId="2" borderId="32" xfId="0" applyFont="1" applyFill="1" applyBorder="1" applyAlignment="1" applyProtection="1">
      <alignment horizontal="left" vertical="center"/>
    </xf>
    <xf numFmtId="0" fontId="39" fillId="2" borderId="59" xfId="0" applyFont="1" applyFill="1" applyBorder="1" applyAlignment="1" applyProtection="1">
      <alignment horizontal="left" vertical="center" wrapText="1"/>
    </xf>
    <xf numFmtId="0" fontId="39" fillId="2" borderId="56" xfId="0" applyFont="1" applyFill="1" applyBorder="1" applyAlignment="1" applyProtection="1">
      <alignment horizontal="left" vertical="center" wrapText="1"/>
    </xf>
    <xf numFmtId="0" fontId="39" fillId="2" borderId="57" xfId="0" applyFont="1" applyFill="1" applyBorder="1" applyAlignment="1" applyProtection="1">
      <alignment horizontal="left" vertical="center" wrapText="1"/>
    </xf>
    <xf numFmtId="0" fontId="39" fillId="2" borderId="59" xfId="0" applyFont="1" applyFill="1" applyBorder="1" applyAlignment="1" applyProtection="1">
      <alignment horizontal="left" vertical="center"/>
    </xf>
    <xf numFmtId="0" fontId="39" fillId="2" borderId="62" xfId="0" applyFont="1" applyFill="1" applyBorder="1" applyAlignment="1" applyProtection="1">
      <alignment horizontal="left" vertical="center"/>
    </xf>
    <xf numFmtId="0" fontId="39" fillId="2" borderId="45" xfId="0" applyFont="1" applyFill="1" applyBorder="1" applyAlignment="1" applyProtection="1">
      <alignment horizontal="left" vertical="center"/>
    </xf>
    <xf numFmtId="0" fontId="39" fillId="2" borderId="49" xfId="0" applyFont="1" applyFill="1" applyBorder="1" applyAlignment="1" applyProtection="1">
      <alignment horizontal="left" vertical="center"/>
    </xf>
    <xf numFmtId="0" fontId="39" fillId="2" borderId="14" xfId="0" applyFont="1" applyFill="1" applyBorder="1" applyAlignment="1" applyProtection="1">
      <alignment horizontal="left" vertical="center" wrapText="1"/>
    </xf>
    <xf numFmtId="0" fontId="39" fillId="2" borderId="15" xfId="0" applyFont="1" applyFill="1" applyBorder="1" applyAlignment="1" applyProtection="1">
      <alignment horizontal="left" vertical="center" wrapText="1"/>
    </xf>
    <xf numFmtId="0" fontId="39" fillId="2" borderId="66" xfId="0" applyFont="1" applyFill="1" applyBorder="1" applyAlignment="1" applyProtection="1">
      <alignment horizontal="left" vertical="center" wrapText="1"/>
    </xf>
    <xf numFmtId="0" fontId="39" fillId="2" borderId="16" xfId="0" applyFont="1" applyFill="1" applyBorder="1" applyAlignment="1" applyProtection="1">
      <alignment horizontal="left" vertical="center" wrapText="1"/>
    </xf>
    <xf numFmtId="0" fontId="39" fillId="2" borderId="18" xfId="0" applyFont="1" applyFill="1" applyBorder="1" applyAlignment="1" applyProtection="1">
      <alignment horizontal="center" vertical="center" textRotation="90" wrapText="1"/>
    </xf>
    <xf numFmtId="0" fontId="39" fillId="2" borderId="7" xfId="0" applyFont="1" applyFill="1" applyBorder="1" applyAlignment="1" applyProtection="1">
      <alignment horizontal="left" vertical="center" wrapText="1"/>
    </xf>
    <xf numFmtId="0" fontId="39" fillId="2" borderId="58" xfId="0" applyFont="1" applyFill="1" applyBorder="1" applyAlignment="1" applyProtection="1">
      <alignment horizontal="left" vertical="center" wrapText="1"/>
    </xf>
    <xf numFmtId="0" fontId="39" fillId="2" borderId="19" xfId="0" applyFont="1" applyFill="1" applyBorder="1" applyAlignment="1" applyProtection="1">
      <alignment horizontal="left" vertical="center" wrapText="1"/>
    </xf>
    <xf numFmtId="0" fontId="39" fillId="2" borderId="18" xfId="0" applyFont="1" applyFill="1" applyBorder="1" applyAlignment="1" applyProtection="1">
      <alignment horizontal="left" vertical="center" wrapText="1"/>
    </xf>
    <xf numFmtId="0" fontId="39" fillId="0" borderId="34" xfId="0" applyFont="1" applyFill="1" applyBorder="1" applyAlignment="1" applyProtection="1">
      <alignment horizontal="center" vertical="center" wrapText="1"/>
    </xf>
    <xf numFmtId="0" fontId="39" fillId="0" borderId="54" xfId="0" applyFont="1" applyFill="1" applyBorder="1" applyAlignment="1" applyProtection="1">
      <alignment horizontal="center" vertical="center" wrapText="1"/>
    </xf>
    <xf numFmtId="0" fontId="39" fillId="0" borderId="59" xfId="0" applyFont="1" applyFill="1" applyBorder="1" applyAlignment="1" applyProtection="1">
      <alignment horizontal="left" vertical="center" wrapText="1"/>
    </xf>
    <xf numFmtId="0" fontId="39" fillId="0" borderId="62" xfId="0" applyFont="1" applyFill="1" applyBorder="1" applyAlignment="1" applyProtection="1">
      <alignment horizontal="left" vertical="center" wrapText="1"/>
    </xf>
    <xf numFmtId="0" fontId="39" fillId="0" borderId="45" xfId="0" applyFont="1" applyFill="1" applyBorder="1" applyAlignment="1" applyProtection="1">
      <alignment horizontal="left" vertical="center" wrapText="1"/>
    </xf>
    <xf numFmtId="0" fontId="39" fillId="0" borderId="49" xfId="0" applyFont="1" applyFill="1" applyBorder="1" applyAlignment="1" applyProtection="1">
      <alignment horizontal="left" vertical="center" wrapText="1"/>
    </xf>
    <xf numFmtId="0" fontId="39" fillId="0" borderId="18" xfId="0" applyFont="1" applyFill="1" applyBorder="1" applyAlignment="1" applyProtection="1">
      <alignment horizontal="center" vertical="center"/>
    </xf>
    <xf numFmtId="0" fontId="39" fillId="0" borderId="34" xfId="0" applyFont="1" applyFill="1" applyBorder="1" applyAlignment="1" applyProtection="1">
      <alignment horizontal="center" vertical="center"/>
    </xf>
    <xf numFmtId="0" fontId="39" fillId="0" borderId="56" xfId="0" applyFont="1" applyFill="1" applyBorder="1" applyAlignment="1" applyProtection="1">
      <alignment horizontal="left" vertical="center" wrapText="1"/>
    </xf>
    <xf numFmtId="0" fontId="39" fillId="0" borderId="57" xfId="0" applyFont="1" applyFill="1" applyBorder="1" applyAlignment="1" applyProtection="1">
      <alignment horizontal="left" vertical="center" wrapText="1"/>
    </xf>
    <xf numFmtId="0" fontId="39" fillId="0" borderId="35" xfId="0" applyFont="1" applyFill="1" applyBorder="1" applyAlignment="1" applyProtection="1">
      <alignment horizontal="center" vertical="center" wrapText="1"/>
    </xf>
    <xf numFmtId="0" fontId="39" fillId="0" borderId="44" xfId="0" applyFont="1" applyFill="1" applyBorder="1" applyAlignment="1" applyProtection="1">
      <alignment horizontal="center" vertical="center" wrapText="1"/>
    </xf>
    <xf numFmtId="0" fontId="40" fillId="0" borderId="35" xfId="0" applyFont="1" applyFill="1" applyBorder="1" applyAlignment="1" applyProtection="1">
      <alignment horizontal="left" vertical="center" wrapText="1"/>
    </xf>
    <xf numFmtId="0" fontId="40" fillId="0" borderId="44" xfId="0" applyFont="1" applyFill="1" applyBorder="1" applyAlignment="1" applyProtection="1">
      <alignment horizontal="left" vertical="center" wrapText="1"/>
    </xf>
    <xf numFmtId="0" fontId="43" fillId="2" borderId="0" xfId="5" applyFont="1" applyFill="1" applyAlignment="1" applyProtection="1">
      <alignment horizontal="left" vertical="center" wrapText="1"/>
      <protection locked="0"/>
    </xf>
    <xf numFmtId="0" fontId="51" fillId="2" borderId="0" xfId="4" applyFont="1" applyFill="1" applyBorder="1" applyAlignment="1" applyProtection="1">
      <alignment horizontal="center" vertical="center" wrapText="1"/>
      <protection locked="0"/>
    </xf>
    <xf numFmtId="0" fontId="62" fillId="2" borderId="0" xfId="4" applyFont="1" applyFill="1" applyBorder="1" applyAlignment="1" applyProtection="1">
      <alignment horizontal="center" vertical="center" wrapText="1"/>
      <protection locked="0"/>
    </xf>
    <xf numFmtId="0" fontId="43" fillId="2" borderId="5" xfId="5" applyFont="1" applyFill="1" applyBorder="1" applyAlignment="1" applyProtection="1">
      <alignment horizontal="left" vertical="center" wrapText="1"/>
      <protection locked="0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left" vertical="center" wrapText="1"/>
    </xf>
    <xf numFmtId="0" fontId="37" fillId="2" borderId="0" xfId="0" applyFont="1" applyFill="1" applyAlignment="1" applyProtection="1">
      <alignment horizontal="center" vertical="center"/>
    </xf>
    <xf numFmtId="0" fontId="10" fillId="2" borderId="0" xfId="1" applyFont="1" applyFill="1" applyAlignment="1" applyProtection="1">
      <alignment horizontal="center" vertical="center"/>
    </xf>
    <xf numFmtId="0" fontId="11" fillId="2" borderId="0" xfId="1" applyFont="1" applyFill="1" applyAlignment="1" applyProtection="1">
      <alignment horizontal="center"/>
      <protection locked="0"/>
    </xf>
    <xf numFmtId="0" fontId="12" fillId="2" borderId="43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horizontal="center" vertical="center"/>
    </xf>
    <xf numFmtId="0" fontId="39" fillId="2" borderId="43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13" fillId="2" borderId="43" xfId="1" applyFont="1" applyFill="1" applyBorder="1" applyAlignment="1" applyProtection="1">
      <alignment horizontal="center" vertical="top" wrapText="1"/>
      <protection locked="0"/>
    </xf>
    <xf numFmtId="0" fontId="13" fillId="2" borderId="0" xfId="1" applyFont="1" applyFill="1" applyBorder="1" applyAlignment="1" applyProtection="1">
      <alignment horizontal="center" vertical="top" wrapText="1"/>
      <protection locked="0"/>
    </xf>
  </cellXfs>
  <cellStyles count="8">
    <cellStyle name="Обычный" xfId="0" builtinId="0"/>
    <cellStyle name="Обычный_Fpk" xfId="1"/>
    <cellStyle name="Обычный_Інформація" xfId="2"/>
    <cellStyle name="Обычный_Помилки" xfId="3"/>
    <cellStyle name="Обычный_Функции" xfId="4"/>
    <cellStyle name="Обычный_Функции 2" xfId="5"/>
    <cellStyle name="Тысячи [0]_Функции" xfId="6"/>
    <cellStyle name="Тысячи_MS Регистрация продаж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Lines="4" dropStyle="combo" dx="16" fmlaLink="$X$5" fmlaRange="$X$1:$X$4" sel="4" val="0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2066925</xdr:colOff>
          <xdr:row>0</xdr:row>
          <xdr:rowOff>47625</xdr:rowOff>
        </xdr:from>
        <xdr:to>
          <xdr:col>2</xdr:col>
          <xdr:colOff>2886075</xdr:colOff>
          <xdr:row>0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47625</xdr:rowOff>
        </xdr:from>
        <xdr:to>
          <xdr:col>2</xdr:col>
          <xdr:colOff>38100</xdr:colOff>
          <xdr:row>0</xdr:row>
          <xdr:rowOff>219075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438150</xdr:colOff>
          <xdr:row>0</xdr:row>
          <xdr:rowOff>47625</xdr:rowOff>
        </xdr:from>
        <xdr:to>
          <xdr:col>2</xdr:col>
          <xdr:colOff>1171575</xdr:colOff>
          <xdr:row>0</xdr:row>
          <xdr:rowOff>219075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57150</xdr:rowOff>
        </xdr:from>
        <xdr:to>
          <xdr:col>2</xdr:col>
          <xdr:colOff>133350</xdr:colOff>
          <xdr:row>2</xdr:row>
          <xdr:rowOff>9525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008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9;&#1055;&#1056;&#1040;&#1042;&#1051;&#1030;&#1053;&#1053;&#1071;%20%2017\&#1042;&#1030;&#1044;&#1044;&#1030;&#1051;%2017-1\&#1074;&#1072;&#1076;&#1080;&#1084;\&#1047;&#1074;&#1110;&#1090;%2012%20&#1084;&#1110;&#1089;.2017\stat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9;&#1055;&#1056;&#1040;&#1042;&#1051;&#1030;&#1053;&#1053;&#1071;%20%2017\&#1042;&#1030;&#1044;&#1044;&#1030;&#1051;%2017-1\&#1074;&#1072;&#1076;&#1080;&#1084;\&#1047;&#1074;&#1110;&#1090;%2012%20&#1084;&#1110;&#1089;.2017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9;&#1055;&#1056;&#1040;&#1042;&#1051;&#1030;&#1053;&#1053;&#1071;%20%2017\&#1042;&#1030;&#1044;&#1044;&#1030;&#1051;%2017-1\&#1074;&#1072;&#1076;&#1080;&#1084;\&#1047;&#1074;&#1110;&#1090;%2012%20&#1084;&#1110;&#1089;.2017\stat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9;&#1055;&#1056;&#1040;&#1042;&#1051;&#1030;&#1053;&#1053;&#1071;%20%2017\&#1042;&#1030;&#1044;&#1044;&#1030;&#1051;%2017-1\&#1074;&#1072;&#1076;&#1080;&#1084;\&#1047;&#1074;&#1110;&#1090;%2012%20&#1084;&#1110;&#1089;.2017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U44"/>
  <sheetViews>
    <sheetView showZeros="0" zoomScale="85" zoomScaleNormal="85" zoomScaleSheetLayoutView="85" workbookViewId="0">
      <pane xSplit="4" ySplit="5" topLeftCell="E6" activePane="bottomRight" state="frozen"/>
      <selection activeCell="B21" sqref="B21"/>
      <selection pane="topRight" activeCell="B21" sqref="B21"/>
      <selection pane="bottomLeft" activeCell="B21" sqref="B21"/>
      <selection pane="bottomRight" activeCell="C1" sqref="C1"/>
    </sheetView>
  </sheetViews>
  <sheetFormatPr defaultRowHeight="13.5" x14ac:dyDescent="0.25"/>
  <cols>
    <col min="1" max="1" width="4.375" customWidth="1"/>
    <col min="2" max="2" width="5.625" customWidth="1"/>
    <col min="3" max="3" width="43" customWidth="1"/>
    <col min="4" max="4" width="3" customWidth="1"/>
    <col min="5" max="5" width="9.125" customWidth="1"/>
    <col min="6" max="6" width="9.875" customWidth="1"/>
    <col min="7" max="7" width="10" customWidth="1"/>
    <col min="8" max="8" width="9.625" customWidth="1"/>
    <col min="9" max="9" width="7.5" customWidth="1"/>
    <col min="10" max="10" width="8.875" customWidth="1"/>
    <col min="11" max="11" width="10.25" customWidth="1"/>
  </cols>
  <sheetData>
    <row r="1" spans="1:73" ht="30" customHeight="1" x14ac:dyDescent="0.25">
      <c r="A1" s="216"/>
      <c r="B1" s="216"/>
      <c r="C1" s="216"/>
      <c r="D1" s="216"/>
      <c r="E1" s="216"/>
      <c r="F1" s="217"/>
      <c r="G1" s="218">
        <v>2017</v>
      </c>
      <c r="H1" s="219" t="s">
        <v>306</v>
      </c>
      <c r="I1" s="218"/>
      <c r="J1" s="219"/>
      <c r="K1" s="4"/>
      <c r="S1" s="1"/>
      <c r="V1" s="2"/>
      <c r="X1" s="214" t="s">
        <v>314</v>
      </c>
    </row>
    <row r="2" spans="1:73" s="79" customFormat="1" ht="16.5" thickBot="1" x14ac:dyDescent="0.3">
      <c r="A2" s="306" t="s">
        <v>120</v>
      </c>
      <c r="B2" s="306"/>
      <c r="C2" s="306"/>
      <c r="D2" s="306"/>
      <c r="E2" s="306"/>
      <c r="F2" s="306"/>
      <c r="G2" s="306"/>
      <c r="H2" s="306"/>
      <c r="I2" s="306"/>
      <c r="J2" s="306"/>
      <c r="K2" s="121"/>
      <c r="L2" s="122"/>
      <c r="M2" s="122"/>
      <c r="N2" s="122"/>
      <c r="O2" s="122"/>
      <c r="P2" s="122"/>
      <c r="Q2" s="122"/>
      <c r="R2" s="122"/>
      <c r="S2" s="123"/>
      <c r="T2"/>
      <c r="U2" s="124"/>
      <c r="V2" s="122"/>
      <c r="W2" s="125"/>
      <c r="X2" s="215" t="s">
        <v>307</v>
      </c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</row>
    <row r="3" spans="1:73" s="79" customFormat="1" ht="68.25" customHeight="1" x14ac:dyDescent="0.2">
      <c r="A3" s="307"/>
      <c r="B3" s="308"/>
      <c r="C3" s="309"/>
      <c r="D3" s="315" t="s">
        <v>313</v>
      </c>
      <c r="E3" s="313" t="s">
        <v>387</v>
      </c>
      <c r="F3" s="314"/>
      <c r="G3" s="313" t="s">
        <v>121</v>
      </c>
      <c r="H3" s="314"/>
      <c r="I3" s="313" t="s">
        <v>389</v>
      </c>
      <c r="J3" s="314"/>
      <c r="S3" s="208"/>
      <c r="T3" s="209"/>
      <c r="U3" s="124"/>
      <c r="V3" s="122"/>
      <c r="W3" s="125"/>
      <c r="X3" s="214" t="s">
        <v>315</v>
      </c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</row>
    <row r="4" spans="1:73" s="79" customFormat="1" ht="60" customHeight="1" thickBot="1" x14ac:dyDescent="0.25">
      <c r="A4" s="310"/>
      <c r="B4" s="311"/>
      <c r="C4" s="312"/>
      <c r="D4" s="316"/>
      <c r="E4" s="151" t="s">
        <v>122</v>
      </c>
      <c r="F4" s="127" t="s">
        <v>299</v>
      </c>
      <c r="G4" s="151" t="s">
        <v>122</v>
      </c>
      <c r="H4" s="127" t="s">
        <v>299</v>
      </c>
      <c r="I4" s="151" t="s">
        <v>122</v>
      </c>
      <c r="J4" s="127" t="s">
        <v>123</v>
      </c>
      <c r="S4" s="208"/>
      <c r="T4" s="209"/>
      <c r="U4" s="124"/>
      <c r="V4" s="122"/>
      <c r="W4" s="125"/>
      <c r="X4" s="215" t="s">
        <v>312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</row>
    <row r="5" spans="1:73" s="79" customFormat="1" ht="16.5" thickBot="1" x14ac:dyDescent="0.25">
      <c r="A5" s="322" t="s">
        <v>308</v>
      </c>
      <c r="B5" s="323"/>
      <c r="C5" s="324"/>
      <c r="D5" s="205" t="s">
        <v>309</v>
      </c>
      <c r="E5" s="206">
        <v>1</v>
      </c>
      <c r="F5" s="203">
        <v>2</v>
      </c>
      <c r="G5" s="207">
        <v>3</v>
      </c>
      <c r="H5" s="204">
        <v>4</v>
      </c>
      <c r="I5" s="206">
        <v>5</v>
      </c>
      <c r="J5" s="204">
        <v>6</v>
      </c>
      <c r="K5" s="210"/>
      <c r="S5" s="208"/>
      <c r="T5" s="209"/>
      <c r="U5" s="124"/>
      <c r="V5" s="122"/>
      <c r="W5" s="122"/>
      <c r="X5" s="122">
        <v>4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</row>
    <row r="6" spans="1:73" s="79" customFormat="1" ht="82.5" customHeight="1" x14ac:dyDescent="0.2">
      <c r="A6" s="319" t="s">
        <v>124</v>
      </c>
      <c r="B6" s="320"/>
      <c r="C6" s="321"/>
      <c r="D6" s="143">
        <v>1</v>
      </c>
      <c r="E6" s="101"/>
      <c r="F6" s="129"/>
      <c r="G6" s="101"/>
      <c r="H6" s="129"/>
      <c r="I6" s="101"/>
      <c r="J6" s="129"/>
      <c r="K6" s="211"/>
      <c r="L6" s="212"/>
      <c r="S6" s="208"/>
      <c r="T6" s="209"/>
      <c r="U6" s="124"/>
      <c r="V6" s="122"/>
      <c r="W6" s="122"/>
      <c r="X6" s="12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</row>
    <row r="7" spans="1:73" s="79" customFormat="1" ht="15.75" x14ac:dyDescent="0.2">
      <c r="A7" s="300" t="s">
        <v>303</v>
      </c>
      <c r="B7" s="317" t="s">
        <v>487</v>
      </c>
      <c r="C7" s="318"/>
      <c r="D7" s="143">
        <v>2</v>
      </c>
      <c r="E7" s="102"/>
      <c r="F7" s="132"/>
      <c r="G7" s="102"/>
      <c r="H7" s="132"/>
      <c r="I7" s="102"/>
      <c r="J7" s="132"/>
      <c r="K7" s="211"/>
      <c r="L7" s="212"/>
      <c r="S7" s="208"/>
      <c r="T7" s="209"/>
      <c r="U7" s="124"/>
      <c r="V7" s="122"/>
      <c r="W7" s="122"/>
      <c r="X7" s="126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</row>
    <row r="8" spans="1:73" s="79" customFormat="1" ht="33" customHeight="1" x14ac:dyDescent="0.2">
      <c r="A8" s="300"/>
      <c r="B8" s="325" t="s">
        <v>368</v>
      </c>
      <c r="C8" s="133" t="s">
        <v>488</v>
      </c>
      <c r="D8" s="143">
        <v>3</v>
      </c>
      <c r="E8" s="102"/>
      <c r="F8" s="132"/>
      <c r="G8" s="102"/>
      <c r="H8" s="132"/>
      <c r="I8" s="102"/>
      <c r="J8" s="132"/>
      <c r="K8" s="211"/>
      <c r="L8" s="212"/>
      <c r="S8" s="208"/>
      <c r="T8" s="209"/>
      <c r="U8" s="124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</row>
    <row r="9" spans="1:73" s="79" customFormat="1" ht="15.75" x14ac:dyDescent="0.2">
      <c r="A9" s="300"/>
      <c r="B9" s="325"/>
      <c r="C9" s="133" t="s">
        <v>371</v>
      </c>
      <c r="D9" s="143">
        <v>4</v>
      </c>
      <c r="E9" s="102"/>
      <c r="F9" s="132"/>
      <c r="G9" s="102"/>
      <c r="H9" s="132"/>
      <c r="I9" s="102"/>
      <c r="J9" s="132"/>
      <c r="K9" s="211"/>
      <c r="L9" s="212"/>
      <c r="S9" s="208"/>
      <c r="T9" s="209"/>
      <c r="U9" s="124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</row>
    <row r="10" spans="1:73" s="79" customFormat="1" ht="15.75" x14ac:dyDescent="0.2">
      <c r="A10" s="300"/>
      <c r="B10" s="325"/>
      <c r="C10" s="133" t="s">
        <v>372</v>
      </c>
      <c r="D10" s="143">
        <v>5</v>
      </c>
      <c r="E10" s="102"/>
      <c r="F10" s="132"/>
      <c r="G10" s="102"/>
      <c r="H10" s="132"/>
      <c r="I10" s="102"/>
      <c r="J10" s="132"/>
      <c r="K10" s="211"/>
      <c r="L10" s="212"/>
      <c r="S10" s="208"/>
      <c r="T10" s="209"/>
      <c r="U10" s="124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</row>
    <row r="11" spans="1:73" s="79" customFormat="1" ht="32.25" customHeight="1" x14ac:dyDescent="0.2">
      <c r="A11" s="300"/>
      <c r="B11" s="325"/>
      <c r="C11" s="133" t="s">
        <v>489</v>
      </c>
      <c r="D11" s="143">
        <v>6</v>
      </c>
      <c r="E11" s="102"/>
      <c r="F11" s="132"/>
      <c r="G11" s="102"/>
      <c r="H11" s="132"/>
      <c r="I11" s="102"/>
      <c r="J11" s="132"/>
      <c r="K11" s="211"/>
      <c r="L11" s="212"/>
      <c r="S11" s="208"/>
      <c r="T11" s="209"/>
      <c r="U11" s="124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</row>
    <row r="12" spans="1:73" s="79" customFormat="1" ht="32.25" customHeight="1" x14ac:dyDescent="0.2">
      <c r="A12" s="300"/>
      <c r="B12" s="317" t="s">
        <v>374</v>
      </c>
      <c r="C12" s="318"/>
      <c r="D12" s="143">
        <v>7</v>
      </c>
      <c r="E12" s="102"/>
      <c r="F12" s="132"/>
      <c r="G12" s="102"/>
      <c r="H12" s="132"/>
      <c r="I12" s="102"/>
      <c r="J12" s="132"/>
      <c r="K12" s="211"/>
      <c r="L12" s="212"/>
      <c r="S12" s="208"/>
      <c r="T12" s="209"/>
      <c r="U12" s="124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</row>
    <row r="13" spans="1:73" s="79" customFormat="1" ht="32.25" customHeight="1" x14ac:dyDescent="0.2">
      <c r="A13" s="300"/>
      <c r="B13" s="325" t="s">
        <v>368</v>
      </c>
      <c r="C13" s="133" t="s">
        <v>490</v>
      </c>
      <c r="D13" s="143">
        <v>8</v>
      </c>
      <c r="E13" s="102"/>
      <c r="F13" s="132"/>
      <c r="G13" s="102"/>
      <c r="H13" s="132"/>
      <c r="I13" s="102"/>
      <c r="J13" s="132"/>
      <c r="K13" s="211"/>
      <c r="L13" s="212"/>
      <c r="S13" s="208"/>
      <c r="T13" s="209"/>
      <c r="U13" s="124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</row>
    <row r="14" spans="1:73" s="79" customFormat="1" ht="32.25" customHeight="1" x14ac:dyDescent="0.2">
      <c r="A14" s="300"/>
      <c r="B14" s="325"/>
      <c r="C14" s="133" t="s">
        <v>491</v>
      </c>
      <c r="D14" s="143">
        <v>9</v>
      </c>
      <c r="E14" s="102"/>
      <c r="F14" s="132"/>
      <c r="G14" s="102"/>
      <c r="H14" s="132"/>
      <c r="I14" s="102"/>
      <c r="J14" s="132"/>
      <c r="K14" s="211"/>
      <c r="L14" s="212"/>
      <c r="S14" s="208"/>
      <c r="T14" s="209"/>
      <c r="U14" s="124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</row>
    <row r="15" spans="1:73" s="79" customFormat="1" ht="32.25" customHeight="1" x14ac:dyDescent="0.2">
      <c r="A15" s="300"/>
      <c r="B15" s="325"/>
      <c r="C15" s="133" t="s">
        <v>492</v>
      </c>
      <c r="D15" s="143">
        <v>10</v>
      </c>
      <c r="E15" s="102"/>
      <c r="F15" s="132"/>
      <c r="G15" s="102"/>
      <c r="H15" s="132"/>
      <c r="I15" s="102"/>
      <c r="J15" s="132"/>
      <c r="K15" s="211"/>
      <c r="L15" s="212"/>
      <c r="S15" s="208"/>
      <c r="T15" s="209"/>
      <c r="U15" s="124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</row>
    <row r="16" spans="1:73" s="79" customFormat="1" ht="32.25" customHeight="1" x14ac:dyDescent="0.2">
      <c r="A16" s="300"/>
      <c r="B16" s="325"/>
      <c r="C16" s="133" t="s">
        <v>377</v>
      </c>
      <c r="D16" s="143">
        <v>11</v>
      </c>
      <c r="E16" s="102"/>
      <c r="F16" s="132"/>
      <c r="G16" s="102"/>
      <c r="H16" s="132"/>
      <c r="I16" s="102"/>
      <c r="J16" s="132"/>
      <c r="K16" s="211"/>
      <c r="L16" s="212"/>
      <c r="S16" s="208"/>
      <c r="T16" s="209"/>
      <c r="U16" s="124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</row>
    <row r="17" spans="1:73" s="79" customFormat="1" ht="63.75" customHeight="1" x14ac:dyDescent="0.2">
      <c r="A17" s="327" t="s">
        <v>125</v>
      </c>
      <c r="B17" s="317"/>
      <c r="C17" s="318"/>
      <c r="D17" s="143">
        <v>12</v>
      </c>
      <c r="E17" s="102"/>
      <c r="F17" s="132"/>
      <c r="G17" s="102"/>
      <c r="H17" s="132"/>
      <c r="I17" s="102"/>
      <c r="J17" s="132"/>
      <c r="K17" s="211"/>
      <c r="L17" s="212"/>
      <c r="S17" s="208"/>
      <c r="T17" s="209"/>
      <c r="U17" s="124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</row>
    <row r="18" spans="1:73" s="79" customFormat="1" ht="15.75" x14ac:dyDescent="0.2">
      <c r="A18" s="300" t="s">
        <v>303</v>
      </c>
      <c r="B18" s="317" t="s">
        <v>493</v>
      </c>
      <c r="C18" s="318"/>
      <c r="D18" s="143">
        <v>13</v>
      </c>
      <c r="E18" s="102"/>
      <c r="F18" s="132"/>
      <c r="G18" s="102"/>
      <c r="H18" s="132"/>
      <c r="I18" s="102"/>
      <c r="J18" s="132"/>
      <c r="K18" s="211"/>
      <c r="L18" s="212"/>
      <c r="S18" s="208"/>
      <c r="T18" s="209"/>
      <c r="U18" s="124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</row>
    <row r="19" spans="1:73" s="79" customFormat="1" ht="33" customHeight="1" x14ac:dyDescent="0.2">
      <c r="A19" s="300"/>
      <c r="B19" s="325" t="s">
        <v>368</v>
      </c>
      <c r="C19" s="133" t="s">
        <v>369</v>
      </c>
      <c r="D19" s="143">
        <v>14</v>
      </c>
      <c r="E19" s="102"/>
      <c r="F19" s="132"/>
      <c r="G19" s="102"/>
      <c r="H19" s="132"/>
      <c r="I19" s="102"/>
      <c r="J19" s="132"/>
      <c r="K19" s="211"/>
      <c r="L19" s="212"/>
      <c r="S19" s="208"/>
      <c r="T19" s="209"/>
      <c r="U19" s="124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</row>
    <row r="20" spans="1:73" s="79" customFormat="1" ht="15.75" x14ac:dyDescent="0.2">
      <c r="A20" s="300"/>
      <c r="B20" s="325"/>
      <c r="C20" s="133" t="s">
        <v>371</v>
      </c>
      <c r="D20" s="143">
        <v>15</v>
      </c>
      <c r="E20" s="102"/>
      <c r="F20" s="132"/>
      <c r="G20" s="102"/>
      <c r="H20" s="132"/>
      <c r="I20" s="102"/>
      <c r="J20" s="132"/>
      <c r="K20" s="211"/>
      <c r="L20" s="212"/>
      <c r="S20" s="208"/>
      <c r="T20" s="209"/>
      <c r="U20" s="124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</row>
    <row r="21" spans="1:73" s="79" customFormat="1" ht="15.75" x14ac:dyDescent="0.2">
      <c r="A21" s="300"/>
      <c r="B21" s="325"/>
      <c r="C21" s="133" t="s">
        <v>494</v>
      </c>
      <c r="D21" s="143">
        <v>16</v>
      </c>
      <c r="E21" s="102"/>
      <c r="F21" s="132"/>
      <c r="G21" s="102"/>
      <c r="H21" s="132"/>
      <c r="I21" s="102"/>
      <c r="J21" s="132"/>
      <c r="K21" s="211"/>
      <c r="L21" s="212"/>
      <c r="S21" s="208"/>
      <c r="T21" s="209"/>
      <c r="U21" s="124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</row>
    <row r="22" spans="1:73" s="79" customFormat="1" ht="32.25" customHeight="1" x14ac:dyDescent="0.2">
      <c r="A22" s="300"/>
      <c r="B22" s="325"/>
      <c r="C22" s="133" t="s">
        <v>373</v>
      </c>
      <c r="D22" s="143">
        <v>17</v>
      </c>
      <c r="E22" s="102"/>
      <c r="F22" s="132"/>
      <c r="G22" s="102"/>
      <c r="H22" s="132"/>
      <c r="I22" s="102"/>
      <c r="J22" s="132"/>
      <c r="K22" s="211"/>
      <c r="L22" s="212"/>
      <c r="S22" s="208"/>
      <c r="T22" s="209"/>
      <c r="U22" s="124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</row>
    <row r="23" spans="1:73" s="79" customFormat="1" ht="32.25" customHeight="1" x14ac:dyDescent="0.2">
      <c r="A23" s="300"/>
      <c r="B23" s="317" t="s">
        <v>374</v>
      </c>
      <c r="C23" s="318"/>
      <c r="D23" s="143">
        <v>18</v>
      </c>
      <c r="E23" s="102"/>
      <c r="F23" s="132"/>
      <c r="G23" s="102"/>
      <c r="H23" s="132"/>
      <c r="I23" s="102"/>
      <c r="J23" s="132"/>
      <c r="K23" s="211"/>
      <c r="L23" s="212"/>
      <c r="S23" s="208"/>
      <c r="T23" s="209"/>
      <c r="U23" s="124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s="79" customFormat="1" ht="32.25" customHeight="1" x14ac:dyDescent="0.2">
      <c r="A24" s="300"/>
      <c r="B24" s="325" t="s">
        <v>368</v>
      </c>
      <c r="C24" s="133" t="s">
        <v>490</v>
      </c>
      <c r="D24" s="143">
        <v>19</v>
      </c>
      <c r="E24" s="102"/>
      <c r="F24" s="132"/>
      <c r="G24" s="102"/>
      <c r="H24" s="132"/>
      <c r="I24" s="102"/>
      <c r="J24" s="132"/>
      <c r="K24" s="211"/>
      <c r="L24" s="212"/>
      <c r="S24" s="208"/>
      <c r="T24" s="209"/>
      <c r="U24" s="124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s="79" customFormat="1" ht="32.25" customHeight="1" x14ac:dyDescent="0.2">
      <c r="A25" s="300"/>
      <c r="B25" s="325"/>
      <c r="C25" s="133" t="s">
        <v>491</v>
      </c>
      <c r="D25" s="143">
        <v>20</v>
      </c>
      <c r="E25" s="102"/>
      <c r="F25" s="132"/>
      <c r="G25" s="102"/>
      <c r="H25" s="132"/>
      <c r="I25" s="102"/>
      <c r="J25" s="132"/>
      <c r="K25" s="211"/>
      <c r="L25" s="212"/>
      <c r="S25" s="208"/>
      <c r="T25" s="209"/>
      <c r="U25" s="124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</row>
    <row r="26" spans="1:73" s="79" customFormat="1" ht="32.25" customHeight="1" x14ac:dyDescent="0.2">
      <c r="A26" s="300"/>
      <c r="B26" s="325"/>
      <c r="C26" s="133" t="s">
        <v>492</v>
      </c>
      <c r="D26" s="143">
        <v>21</v>
      </c>
      <c r="E26" s="102"/>
      <c r="F26" s="132"/>
      <c r="G26" s="102"/>
      <c r="H26" s="132"/>
      <c r="I26" s="102"/>
      <c r="J26" s="132"/>
      <c r="K26" s="211"/>
      <c r="L26" s="212"/>
      <c r="S26" s="208"/>
      <c r="T26" s="209"/>
      <c r="U26" s="124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</row>
    <row r="27" spans="1:73" s="79" customFormat="1" ht="32.25" customHeight="1" x14ac:dyDescent="0.2">
      <c r="A27" s="300"/>
      <c r="B27" s="325"/>
      <c r="C27" s="133" t="s">
        <v>377</v>
      </c>
      <c r="D27" s="143">
        <v>22</v>
      </c>
      <c r="E27" s="102"/>
      <c r="F27" s="132"/>
      <c r="G27" s="102"/>
      <c r="H27" s="132"/>
      <c r="I27" s="102"/>
      <c r="J27" s="132"/>
      <c r="K27" s="211"/>
      <c r="L27" s="212"/>
      <c r="S27" s="208"/>
      <c r="T27" s="213"/>
      <c r="U27" s="124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</row>
    <row r="28" spans="1:73" s="79" customFormat="1" ht="32.25" customHeight="1" x14ac:dyDescent="0.2">
      <c r="A28" s="326" t="s">
        <v>126</v>
      </c>
      <c r="B28" s="302"/>
      <c r="C28" s="303"/>
      <c r="D28" s="143">
        <v>23</v>
      </c>
      <c r="E28" s="102">
        <v>4</v>
      </c>
      <c r="F28" s="132">
        <v>5</v>
      </c>
      <c r="G28" s="102"/>
      <c r="H28" s="132"/>
      <c r="I28" s="102">
        <v>8</v>
      </c>
      <c r="J28" s="132">
        <v>8</v>
      </c>
      <c r="K28" s="211"/>
      <c r="L28" s="212"/>
      <c r="S28" s="208"/>
      <c r="T28" s="213"/>
      <c r="U28" s="124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</row>
    <row r="29" spans="1:73" s="79" customFormat="1" ht="15.75" x14ac:dyDescent="0.2">
      <c r="A29" s="300" t="s">
        <v>303</v>
      </c>
      <c r="B29" s="302" t="s">
        <v>127</v>
      </c>
      <c r="C29" s="303"/>
      <c r="D29" s="143">
        <v>24</v>
      </c>
      <c r="E29" s="102"/>
      <c r="F29" s="132"/>
      <c r="G29" s="102"/>
      <c r="H29" s="132"/>
      <c r="I29" s="102">
        <v>1</v>
      </c>
      <c r="J29" s="132">
        <v>1</v>
      </c>
      <c r="K29" s="211"/>
      <c r="L29" s="212"/>
      <c r="S29" s="208"/>
      <c r="T29" s="213"/>
      <c r="U29" s="124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</row>
    <row r="30" spans="1:73" s="79" customFormat="1" ht="15.75" x14ac:dyDescent="0.2">
      <c r="A30" s="300"/>
      <c r="B30" s="245" t="s">
        <v>368</v>
      </c>
      <c r="C30" s="228" t="s">
        <v>495</v>
      </c>
      <c r="D30" s="143">
        <v>25</v>
      </c>
      <c r="E30" s="102"/>
      <c r="F30" s="132"/>
      <c r="G30" s="102"/>
      <c r="H30" s="132"/>
      <c r="I30" s="102"/>
      <c r="J30" s="132"/>
      <c r="K30" s="211"/>
      <c r="L30" s="212"/>
      <c r="S30" s="208"/>
      <c r="T30" s="213"/>
      <c r="U30" s="124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</row>
    <row r="31" spans="1:73" s="79" customFormat="1" ht="15.75" x14ac:dyDescent="0.2">
      <c r="A31" s="300"/>
      <c r="B31" s="302" t="s">
        <v>128</v>
      </c>
      <c r="C31" s="303"/>
      <c r="D31" s="143">
        <v>26</v>
      </c>
      <c r="E31" s="102">
        <v>2</v>
      </c>
      <c r="F31" s="132">
        <v>2</v>
      </c>
      <c r="G31" s="102"/>
      <c r="H31" s="132"/>
      <c r="I31" s="102"/>
      <c r="J31" s="132"/>
      <c r="K31" s="211"/>
      <c r="L31" s="212"/>
      <c r="S31" s="208"/>
      <c r="T31" s="213"/>
      <c r="U31" s="124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</row>
    <row r="32" spans="1:73" s="79" customFormat="1" ht="15.75" x14ac:dyDescent="0.2">
      <c r="A32" s="300"/>
      <c r="B32" s="302" t="s">
        <v>129</v>
      </c>
      <c r="C32" s="303"/>
      <c r="D32" s="143">
        <v>27</v>
      </c>
      <c r="E32" s="102"/>
      <c r="F32" s="132"/>
      <c r="G32" s="102"/>
      <c r="H32" s="132"/>
      <c r="I32" s="102"/>
      <c r="J32" s="132"/>
      <c r="K32" s="211"/>
      <c r="L32" s="212"/>
      <c r="S32" s="208"/>
      <c r="T32" s="213"/>
      <c r="U32" s="134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</row>
    <row r="33" spans="1:73" s="79" customFormat="1" ht="15.75" x14ac:dyDescent="0.2">
      <c r="A33" s="300"/>
      <c r="B33" s="302" t="s">
        <v>130</v>
      </c>
      <c r="C33" s="303"/>
      <c r="D33" s="143">
        <v>28</v>
      </c>
      <c r="E33" s="102">
        <v>1</v>
      </c>
      <c r="F33" s="132">
        <v>2</v>
      </c>
      <c r="G33" s="102"/>
      <c r="H33" s="132"/>
      <c r="I33" s="102">
        <v>3</v>
      </c>
      <c r="J33" s="132">
        <v>3</v>
      </c>
      <c r="K33" s="211"/>
      <c r="L33" s="212"/>
      <c r="S33" s="208"/>
      <c r="T33" s="213"/>
      <c r="U33" s="134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</row>
    <row r="34" spans="1:73" s="79" customFormat="1" ht="15.75" x14ac:dyDescent="0.2">
      <c r="A34" s="300"/>
      <c r="B34" s="302" t="s">
        <v>131</v>
      </c>
      <c r="C34" s="303"/>
      <c r="D34" s="143">
        <v>29</v>
      </c>
      <c r="E34" s="102">
        <v>1</v>
      </c>
      <c r="F34" s="132">
        <v>1</v>
      </c>
      <c r="G34" s="102"/>
      <c r="H34" s="132"/>
      <c r="I34" s="102">
        <v>1</v>
      </c>
      <c r="J34" s="132">
        <v>1</v>
      </c>
      <c r="K34" s="211"/>
      <c r="L34" s="212"/>
      <c r="S34" s="208"/>
      <c r="T34" s="213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</row>
    <row r="35" spans="1:73" s="79" customFormat="1" ht="15.75" x14ac:dyDescent="0.2">
      <c r="A35" s="300"/>
      <c r="B35" s="302" t="s">
        <v>132</v>
      </c>
      <c r="C35" s="303"/>
      <c r="D35" s="143">
        <v>30</v>
      </c>
      <c r="E35" s="102"/>
      <c r="F35" s="132"/>
      <c r="G35" s="102"/>
      <c r="H35" s="132"/>
      <c r="I35" s="102">
        <v>2</v>
      </c>
      <c r="J35" s="132">
        <v>2</v>
      </c>
      <c r="K35" s="211"/>
      <c r="L35" s="212"/>
      <c r="T35" s="213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</row>
    <row r="36" spans="1:73" s="79" customFormat="1" ht="15.75" x14ac:dyDescent="0.2">
      <c r="A36" s="300"/>
      <c r="B36" s="302" t="s">
        <v>133</v>
      </c>
      <c r="C36" s="303"/>
      <c r="D36" s="143">
        <v>31</v>
      </c>
      <c r="E36" s="102"/>
      <c r="F36" s="132"/>
      <c r="G36" s="102"/>
      <c r="H36" s="132"/>
      <c r="I36" s="102"/>
      <c r="J36" s="132"/>
      <c r="K36" s="211"/>
      <c r="L36" s="212"/>
      <c r="T36" s="213"/>
      <c r="U36" s="122"/>
      <c r="V36" s="122"/>
      <c r="W36" s="135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</row>
    <row r="37" spans="1:73" s="79" customFormat="1" ht="15.75" x14ac:dyDescent="0.2">
      <c r="A37" s="300"/>
      <c r="B37" s="302" t="s">
        <v>134</v>
      </c>
      <c r="C37" s="303"/>
      <c r="D37" s="143">
        <v>32</v>
      </c>
      <c r="E37" s="102"/>
      <c r="F37" s="132"/>
      <c r="G37" s="102"/>
      <c r="H37" s="132"/>
      <c r="I37" s="102"/>
      <c r="J37" s="132"/>
      <c r="K37" s="211"/>
      <c r="L37" s="212"/>
      <c r="T37" s="213"/>
      <c r="U37" s="122"/>
      <c r="V37" s="122"/>
      <c r="W37" s="135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</row>
    <row r="38" spans="1:73" s="79" customFormat="1" ht="15.75" x14ac:dyDescent="0.2">
      <c r="A38" s="300"/>
      <c r="B38" s="302" t="s">
        <v>135</v>
      </c>
      <c r="C38" s="303"/>
      <c r="D38" s="143">
        <v>33</v>
      </c>
      <c r="E38" s="102"/>
      <c r="F38" s="132"/>
      <c r="G38" s="102"/>
      <c r="H38" s="132"/>
      <c r="I38" s="102"/>
      <c r="J38" s="132"/>
      <c r="K38" s="211"/>
      <c r="L38" s="212"/>
      <c r="T38" s="122"/>
      <c r="U38" s="122"/>
      <c r="V38" s="122"/>
      <c r="W38" s="135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</row>
    <row r="39" spans="1:73" s="79" customFormat="1" ht="15.75" x14ac:dyDescent="0.2">
      <c r="A39" s="300"/>
      <c r="B39" s="302" t="s">
        <v>136</v>
      </c>
      <c r="C39" s="303"/>
      <c r="D39" s="143">
        <v>34</v>
      </c>
      <c r="E39" s="102"/>
      <c r="F39" s="132"/>
      <c r="G39" s="102"/>
      <c r="H39" s="132"/>
      <c r="I39" s="102"/>
      <c r="J39" s="132"/>
      <c r="K39" s="211"/>
      <c r="L39" s="212"/>
      <c r="U39" s="122"/>
      <c r="V39" s="122"/>
      <c r="W39" s="135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</row>
    <row r="40" spans="1:73" s="79" customFormat="1" ht="15.75" x14ac:dyDescent="0.2">
      <c r="A40" s="300"/>
      <c r="B40" s="302" t="s">
        <v>137</v>
      </c>
      <c r="C40" s="303"/>
      <c r="D40" s="143">
        <v>35</v>
      </c>
      <c r="E40" s="102"/>
      <c r="F40" s="132"/>
      <c r="G40" s="102"/>
      <c r="H40" s="132"/>
      <c r="I40" s="102">
        <v>1</v>
      </c>
      <c r="J40" s="132">
        <v>1</v>
      </c>
      <c r="K40" s="211"/>
      <c r="L40" s="212"/>
      <c r="U40" s="122"/>
      <c r="V40" s="122"/>
      <c r="W40" s="135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</row>
    <row r="41" spans="1:73" s="79" customFormat="1" ht="32.25" customHeight="1" thickBot="1" x14ac:dyDescent="0.25">
      <c r="A41" s="301"/>
      <c r="B41" s="304" t="s">
        <v>138</v>
      </c>
      <c r="C41" s="305"/>
      <c r="D41" s="205">
        <v>36</v>
      </c>
      <c r="E41" s="103"/>
      <c r="F41" s="140"/>
      <c r="G41" s="103"/>
      <c r="H41" s="140"/>
      <c r="I41" s="103"/>
      <c r="J41" s="140"/>
      <c r="K41" s="211"/>
      <c r="L41" s="212"/>
      <c r="U41" s="122"/>
      <c r="V41" s="122"/>
      <c r="W41" s="135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</row>
    <row r="42" spans="1:73" s="79" customFormat="1" ht="19.5" customHeight="1" x14ac:dyDescent="0.2">
      <c r="J42" s="246"/>
      <c r="K42" s="148"/>
      <c r="L42" s="131"/>
      <c r="M42" s="122"/>
      <c r="N42" s="122"/>
      <c r="O42" s="122"/>
      <c r="P42" s="122"/>
      <c r="Q42" s="122"/>
      <c r="R42" s="122"/>
      <c r="S42" s="125"/>
      <c r="U42" s="122"/>
      <c r="V42" s="122"/>
      <c r="W42" s="135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</row>
    <row r="43" spans="1:73" s="79" customFormat="1" ht="19.5" customHeight="1" x14ac:dyDescent="0.2">
      <c r="E43" s="148"/>
      <c r="F43" s="148"/>
      <c r="G43" s="148"/>
      <c r="H43" s="148"/>
      <c r="I43" s="148"/>
      <c r="K43" s="247"/>
      <c r="L43" s="131"/>
      <c r="M43" s="122"/>
      <c r="N43" s="122"/>
      <c r="O43" s="123"/>
      <c r="P43" s="135"/>
      <c r="Q43" s="122"/>
      <c r="R43" s="122"/>
      <c r="S43" s="125"/>
      <c r="U43" s="122"/>
      <c r="V43" s="122"/>
      <c r="W43" s="135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</row>
    <row r="44" spans="1:73" s="79" customFormat="1" ht="12.75" x14ac:dyDescent="0.2"/>
  </sheetData>
  <mergeCells count="33">
    <mergeCell ref="A28:C28"/>
    <mergeCell ref="A17:C17"/>
    <mergeCell ref="A18:A27"/>
    <mergeCell ref="B18:C18"/>
    <mergeCell ref="B19:B22"/>
    <mergeCell ref="B23:C23"/>
    <mergeCell ref="B24:B27"/>
    <mergeCell ref="A2:J2"/>
    <mergeCell ref="A3:C4"/>
    <mergeCell ref="I3:J3"/>
    <mergeCell ref="D3:D4"/>
    <mergeCell ref="B7:C7"/>
    <mergeCell ref="A6:C6"/>
    <mergeCell ref="E3:F3"/>
    <mergeCell ref="G3:H3"/>
    <mergeCell ref="A5:C5"/>
    <mergeCell ref="A7:A16"/>
    <mergeCell ref="B8:B11"/>
    <mergeCell ref="B12:C12"/>
    <mergeCell ref="B13:B16"/>
    <mergeCell ref="A29:A41"/>
    <mergeCell ref="B29:C29"/>
    <mergeCell ref="B41:C41"/>
    <mergeCell ref="B35:C35"/>
    <mergeCell ref="B36:C36"/>
    <mergeCell ref="B37:C37"/>
    <mergeCell ref="B38:C38"/>
    <mergeCell ref="B39:C39"/>
    <mergeCell ref="B40:C40"/>
    <mergeCell ref="B34:C34"/>
    <mergeCell ref="B33:C33"/>
    <mergeCell ref="B31:C31"/>
    <mergeCell ref="B32:C32"/>
  </mergeCells>
  <phoneticPr fontId="0" type="noConversion"/>
  <dataValidations yWindow="102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print="0" autoLine="0" autoPict="0" macro="[0]!Перегляд">
                <anchor moveWithCells="1">
                  <from>
                    <xdr:col>2</xdr:col>
                    <xdr:colOff>2066925</xdr:colOff>
                    <xdr:row>0</xdr:row>
                    <xdr:rowOff>47625</xdr:rowOff>
                  </from>
                  <to>
                    <xdr:col>2</xdr:col>
                    <xdr:colOff>2886075</xdr:colOff>
                    <xdr:row>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Збереження">
                <anchor moveWithCells="1">
                  <from>
                    <xdr:col>0</xdr:col>
                    <xdr:colOff>133350</xdr:colOff>
                    <xdr:row>0</xdr:row>
                    <xdr:rowOff>47625</xdr:rowOff>
                  </from>
                  <to>
                    <xdr:col>2</xdr:col>
                    <xdr:colOff>38100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Button 9">
              <controlPr defaultSize="0" print="0" autoFill="0" autoPict="0" macro="[0]!Контроль">
                <anchor moveWithCells="1" sizeWithCells="1">
                  <from>
                    <xdr:col>2</xdr:col>
                    <xdr:colOff>438150</xdr:colOff>
                    <xdr:row>0</xdr:row>
                    <xdr:rowOff>47625</xdr:rowOff>
                  </from>
                  <to>
                    <xdr:col>2</xdr:col>
                    <xdr:colOff>1171575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Button 10">
              <controlPr defaultSize="0" print="0" autoFill="0" autoPict="0" macro="[0]!Очистка">
                <anchor moveWithCells="1">
                  <from>
                    <xdr:col>0</xdr:col>
                    <xdr:colOff>104775</xdr:colOff>
                    <xdr:row>1</xdr:row>
                    <xdr:rowOff>57150</xdr:rowOff>
                  </from>
                  <to>
                    <xdr:col>2</xdr:col>
                    <xdr:colOff>133350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E68:K1074"/>
  <sheetViews>
    <sheetView workbookViewId="0"/>
  </sheetViews>
  <sheetFormatPr defaultRowHeight="13.5" x14ac:dyDescent="0.25"/>
  <sheetData>
    <row r="68" spans="7:10" x14ac:dyDescent="0.25">
      <c r="G68" t="s">
        <v>363</v>
      </c>
      <c r="H68" t="s">
        <v>363</v>
      </c>
      <c r="J68" t="s">
        <v>363</v>
      </c>
    </row>
    <row r="69" spans="7:10" x14ac:dyDescent="0.25">
      <c r="J69" t="s">
        <v>363</v>
      </c>
    </row>
    <row r="72" spans="7:10" x14ac:dyDescent="0.25">
      <c r="G72" t="s">
        <v>363</v>
      </c>
      <c r="H72" t="s">
        <v>363</v>
      </c>
      <c r="I72" t="s">
        <v>363</v>
      </c>
      <c r="J72" t="s">
        <v>363</v>
      </c>
    </row>
    <row r="261" spans="7:7" x14ac:dyDescent="0.25">
      <c r="G261" t="s">
        <v>465</v>
      </c>
    </row>
    <row r="339" spans="7:10" x14ac:dyDescent="0.25">
      <c r="G339" t="s">
        <v>363</v>
      </c>
      <c r="H339" t="s">
        <v>363</v>
      </c>
      <c r="J339" t="s">
        <v>363</v>
      </c>
    </row>
    <row r="340" spans="7:10" x14ac:dyDescent="0.25">
      <c r="J340" t="s">
        <v>363</v>
      </c>
    </row>
    <row r="343" spans="7:10" x14ac:dyDescent="0.25">
      <c r="G343" t="s">
        <v>363</v>
      </c>
      <c r="H343" t="s">
        <v>363</v>
      </c>
      <c r="I343" t="s">
        <v>363</v>
      </c>
      <c r="J343" t="s">
        <v>363</v>
      </c>
    </row>
    <row r="532" spans="7:7" x14ac:dyDescent="0.25">
      <c r="G532" t="s">
        <v>465</v>
      </c>
    </row>
    <row r="608" spans="5:10" x14ac:dyDescent="0.25">
      <c r="E608">
        <v>1</v>
      </c>
      <c r="F608">
        <v>1</v>
      </c>
      <c r="I608">
        <v>3</v>
      </c>
      <c r="J608">
        <v>3</v>
      </c>
    </row>
    <row r="609" spans="5:10" x14ac:dyDescent="0.25">
      <c r="E609">
        <v>1</v>
      </c>
      <c r="F609">
        <v>1</v>
      </c>
      <c r="I609">
        <v>3</v>
      </c>
      <c r="J609">
        <v>3</v>
      </c>
    </row>
    <row r="610" spans="5:10" x14ac:dyDescent="0.25">
      <c r="G610" t="s">
        <v>363</v>
      </c>
      <c r="H610" t="s">
        <v>363</v>
      </c>
      <c r="J610" t="s">
        <v>363</v>
      </c>
    </row>
    <row r="611" spans="5:10" x14ac:dyDescent="0.25">
      <c r="J611" t="s">
        <v>363</v>
      </c>
    </row>
    <row r="614" spans="5:10" x14ac:dyDescent="0.25">
      <c r="G614" t="s">
        <v>363</v>
      </c>
      <c r="H614" t="s">
        <v>363</v>
      </c>
      <c r="I614" t="s">
        <v>363</v>
      </c>
      <c r="J614" t="s">
        <v>363</v>
      </c>
    </row>
    <row r="673" spans="7:7" x14ac:dyDescent="0.25">
      <c r="G673">
        <v>2</v>
      </c>
    </row>
    <row r="674" spans="7:7" x14ac:dyDescent="0.25">
      <c r="G674">
        <v>25</v>
      </c>
    </row>
    <row r="677" spans="7:7" x14ac:dyDescent="0.25">
      <c r="G677">
        <v>6</v>
      </c>
    </row>
    <row r="678" spans="7:7" x14ac:dyDescent="0.25">
      <c r="G678">
        <v>5</v>
      </c>
    </row>
    <row r="679" spans="7:7" x14ac:dyDescent="0.25">
      <c r="G679">
        <v>1</v>
      </c>
    </row>
    <row r="680" spans="7:7" x14ac:dyDescent="0.25">
      <c r="G680">
        <v>2</v>
      </c>
    </row>
    <row r="685" spans="7:7" x14ac:dyDescent="0.25">
      <c r="G685">
        <v>4</v>
      </c>
    </row>
    <row r="687" spans="7:7" x14ac:dyDescent="0.25">
      <c r="G687">
        <v>12</v>
      </c>
    </row>
    <row r="693" spans="7:7" x14ac:dyDescent="0.25">
      <c r="G693">
        <v>9</v>
      </c>
    </row>
    <row r="697" spans="7:7" x14ac:dyDescent="0.25">
      <c r="G697">
        <v>2</v>
      </c>
    </row>
    <row r="698" spans="7:7" x14ac:dyDescent="0.25">
      <c r="G698">
        <v>1</v>
      </c>
    </row>
    <row r="700" spans="7:7" x14ac:dyDescent="0.25">
      <c r="G700">
        <v>2</v>
      </c>
    </row>
    <row r="705" spans="5:7" x14ac:dyDescent="0.25">
      <c r="G705">
        <v>4</v>
      </c>
    </row>
    <row r="706" spans="5:7" x14ac:dyDescent="0.25">
      <c r="G706">
        <v>1</v>
      </c>
    </row>
    <row r="709" spans="5:7" x14ac:dyDescent="0.25">
      <c r="G709">
        <v>1</v>
      </c>
    </row>
    <row r="715" spans="5:7" x14ac:dyDescent="0.25">
      <c r="E715">
        <v>1</v>
      </c>
    </row>
    <row r="716" spans="5:7" x14ac:dyDescent="0.25">
      <c r="E716">
        <v>2</v>
      </c>
    </row>
    <row r="757" spans="9:9" x14ac:dyDescent="0.25">
      <c r="I757">
        <v>2</v>
      </c>
    </row>
    <row r="778" spans="5:5" x14ac:dyDescent="0.25">
      <c r="E778">
        <v>1</v>
      </c>
    </row>
    <row r="779" spans="5:5" x14ac:dyDescent="0.25">
      <c r="E779">
        <v>1</v>
      </c>
    </row>
    <row r="803" spans="7:7" x14ac:dyDescent="0.25">
      <c r="G803" t="s">
        <v>465</v>
      </c>
    </row>
    <row r="879" spans="5:10" x14ac:dyDescent="0.25">
      <c r="E879">
        <v>2</v>
      </c>
      <c r="F879">
        <v>2</v>
      </c>
      <c r="I879">
        <v>3</v>
      </c>
      <c r="J879">
        <v>3</v>
      </c>
    </row>
    <row r="880" spans="5:10" x14ac:dyDescent="0.25">
      <c r="E880">
        <v>2</v>
      </c>
      <c r="F880">
        <v>2</v>
      </c>
      <c r="I880">
        <v>3</v>
      </c>
      <c r="J880">
        <v>3</v>
      </c>
    </row>
    <row r="881" spans="7:10" x14ac:dyDescent="0.25">
      <c r="G881" t="s">
        <v>363</v>
      </c>
      <c r="H881" t="s">
        <v>363</v>
      </c>
      <c r="J881" t="s">
        <v>363</v>
      </c>
    </row>
    <row r="882" spans="7:10" x14ac:dyDescent="0.25">
      <c r="J882" t="s">
        <v>363</v>
      </c>
    </row>
    <row r="885" spans="7:10" x14ac:dyDescent="0.25">
      <c r="G885" t="s">
        <v>363</v>
      </c>
      <c r="H885" t="s">
        <v>363</v>
      </c>
      <c r="I885" t="s">
        <v>363</v>
      </c>
      <c r="J885" t="s">
        <v>363</v>
      </c>
    </row>
    <row r="944" spans="7:7" x14ac:dyDescent="0.25">
      <c r="G944">
        <v>2</v>
      </c>
    </row>
    <row r="945" spans="7:7" x14ac:dyDescent="0.25">
      <c r="G945">
        <v>35</v>
      </c>
    </row>
    <row r="948" spans="7:7" x14ac:dyDescent="0.25">
      <c r="G948">
        <v>6</v>
      </c>
    </row>
    <row r="949" spans="7:7" x14ac:dyDescent="0.25">
      <c r="G949">
        <v>6</v>
      </c>
    </row>
    <row r="950" spans="7:7" x14ac:dyDescent="0.25">
      <c r="G950">
        <v>1</v>
      </c>
    </row>
    <row r="951" spans="7:7" x14ac:dyDescent="0.25">
      <c r="G951">
        <v>3</v>
      </c>
    </row>
    <row r="956" spans="7:7" x14ac:dyDescent="0.25">
      <c r="G956">
        <v>3</v>
      </c>
    </row>
    <row r="958" spans="7:7" x14ac:dyDescent="0.25">
      <c r="G958">
        <v>12</v>
      </c>
    </row>
    <row r="960" spans="7:7" x14ac:dyDescent="0.25">
      <c r="G960">
        <v>4</v>
      </c>
    </row>
    <row r="962" spans="7:7" x14ac:dyDescent="0.25">
      <c r="G962">
        <v>4</v>
      </c>
    </row>
    <row r="964" spans="7:7" x14ac:dyDescent="0.25">
      <c r="G964">
        <v>15</v>
      </c>
    </row>
    <row r="965" spans="7:7" x14ac:dyDescent="0.25">
      <c r="G965">
        <v>5</v>
      </c>
    </row>
    <row r="968" spans="7:7" x14ac:dyDescent="0.25">
      <c r="G968">
        <v>1</v>
      </c>
    </row>
    <row r="969" spans="7:7" x14ac:dyDescent="0.25">
      <c r="G969">
        <v>1</v>
      </c>
    </row>
    <row r="971" spans="7:7" x14ac:dyDescent="0.25">
      <c r="G971">
        <v>2</v>
      </c>
    </row>
    <row r="976" spans="7:7" x14ac:dyDescent="0.25">
      <c r="G976">
        <v>5</v>
      </c>
    </row>
    <row r="977" spans="5:11" x14ac:dyDescent="0.25">
      <c r="G977">
        <v>1</v>
      </c>
    </row>
    <row r="980" spans="5:11" x14ac:dyDescent="0.25">
      <c r="G980">
        <v>1</v>
      </c>
    </row>
    <row r="986" spans="5:11" x14ac:dyDescent="0.25">
      <c r="K986">
        <v>2</v>
      </c>
    </row>
    <row r="987" spans="5:11" x14ac:dyDescent="0.25">
      <c r="E987">
        <v>3</v>
      </c>
      <c r="K987">
        <v>2</v>
      </c>
    </row>
    <row r="990" spans="5:11" x14ac:dyDescent="0.25">
      <c r="K990">
        <v>2</v>
      </c>
    </row>
    <row r="991" spans="5:11" x14ac:dyDescent="0.25">
      <c r="K991">
        <v>2</v>
      </c>
    </row>
    <row r="1028" spans="9:9" x14ac:dyDescent="0.25">
      <c r="I1028">
        <v>2</v>
      </c>
    </row>
    <row r="1049" spans="5:5" x14ac:dyDescent="0.25">
      <c r="E1049">
        <v>1</v>
      </c>
    </row>
    <row r="1050" spans="5:5" x14ac:dyDescent="0.25">
      <c r="E1050">
        <v>1</v>
      </c>
    </row>
    <row r="1074" spans="7:7" x14ac:dyDescent="0.25">
      <c r="G1074" t="s">
        <v>465</v>
      </c>
    </row>
  </sheetData>
  <phoneticPr fontId="0" type="noConversion"/>
  <dataValidations count="1">
    <dataValidation type="whole" operator="notBetween" allowBlank="1" showInputMessage="1" showErrorMessage="1" sqref="A1:F1048576 J614:J879 J343:J608 K1:IV1048576 G1:J66 J72:J337 G68:I337 J68:J70 G339:I608 J339:J341 G610:I879 J610:J612 G881:I65536 J881:J883 J885:J65536">
      <formula1>-100</formula1>
      <formula2>0</formula2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honeticPr fontId="6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16" zoomScaleNormal="100" workbookViewId="0">
      <selection activeCell="B8" sqref="B8:C8"/>
    </sheetView>
  </sheetViews>
  <sheetFormatPr defaultRowHeight="12.75" x14ac:dyDescent="0.2"/>
  <cols>
    <col min="1" max="1" width="4.375" style="79" customWidth="1"/>
    <col min="2" max="2" width="3.75" style="79" customWidth="1"/>
    <col min="3" max="3" width="36.875" style="79" customWidth="1"/>
    <col min="4" max="4" width="3" style="79" customWidth="1"/>
    <col min="5" max="10" width="7.75" style="79" customWidth="1"/>
    <col min="11" max="11" width="10.25" style="79" customWidth="1"/>
    <col min="12" max="12" width="9.25" style="79" customWidth="1"/>
    <col min="13" max="16384" width="9" style="79"/>
  </cols>
  <sheetData>
    <row r="1" spans="1:67" ht="13.5" thickBot="1" x14ac:dyDescent="0.25">
      <c r="A1" s="328" t="s">
        <v>308</v>
      </c>
      <c r="B1" s="329"/>
      <c r="C1" s="330"/>
      <c r="D1" s="141" t="s">
        <v>309</v>
      </c>
      <c r="E1" s="142">
        <v>1</v>
      </c>
      <c r="F1" s="230">
        <v>2</v>
      </c>
      <c r="G1" s="238">
        <v>3</v>
      </c>
      <c r="H1" s="231">
        <v>4</v>
      </c>
      <c r="I1" s="142">
        <v>5</v>
      </c>
      <c r="J1" s="231">
        <v>6</v>
      </c>
      <c r="K1" s="128"/>
      <c r="L1" s="122"/>
      <c r="M1" s="122"/>
      <c r="N1" s="122"/>
      <c r="O1" s="122"/>
      <c r="P1" s="122"/>
      <c r="Q1" s="122"/>
      <c r="R1" s="122"/>
      <c r="S1" s="123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</row>
    <row r="2" spans="1:67" ht="21.75" customHeight="1" x14ac:dyDescent="0.2">
      <c r="A2" s="331" t="s">
        <v>303</v>
      </c>
      <c r="B2" s="320" t="s">
        <v>367</v>
      </c>
      <c r="C2" s="321"/>
      <c r="D2" s="100">
        <v>37</v>
      </c>
      <c r="E2" s="101">
        <v>2</v>
      </c>
      <c r="F2" s="129">
        <v>3</v>
      </c>
      <c r="G2" s="101"/>
      <c r="H2" s="129"/>
      <c r="I2" s="101">
        <v>8</v>
      </c>
      <c r="J2" s="129">
        <v>8</v>
      </c>
      <c r="K2" s="130"/>
      <c r="L2" s="131"/>
      <c r="M2" s="122"/>
      <c r="N2" s="122"/>
      <c r="O2" s="122"/>
      <c r="P2" s="122"/>
      <c r="Q2" s="122"/>
      <c r="R2" s="122"/>
      <c r="S2" s="123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</row>
    <row r="3" spans="1:67" ht="35.25" customHeight="1" x14ac:dyDescent="0.2">
      <c r="A3" s="300"/>
      <c r="B3" s="325" t="s">
        <v>368</v>
      </c>
      <c r="C3" s="133" t="s">
        <v>369</v>
      </c>
      <c r="D3" s="145">
        <v>38</v>
      </c>
      <c r="E3" s="102">
        <v>1</v>
      </c>
      <c r="F3" s="132">
        <v>2</v>
      </c>
      <c r="G3" s="102"/>
      <c r="H3" s="132"/>
      <c r="I3" s="102"/>
      <c r="J3" s="132"/>
      <c r="K3" s="130"/>
      <c r="L3" s="131"/>
      <c r="M3" s="122"/>
      <c r="N3" s="122"/>
      <c r="O3" s="122"/>
      <c r="P3" s="122"/>
      <c r="Q3" s="122"/>
      <c r="R3" s="122"/>
      <c r="S3" s="123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</row>
    <row r="4" spans="1:67" ht="35.25" customHeight="1" x14ac:dyDescent="0.2">
      <c r="A4" s="300"/>
      <c r="B4" s="325"/>
      <c r="C4" s="133" t="s">
        <v>370</v>
      </c>
      <c r="D4" s="145">
        <v>39</v>
      </c>
      <c r="E4" s="102"/>
      <c r="F4" s="132"/>
      <c r="G4" s="102"/>
      <c r="H4" s="132"/>
      <c r="I4" s="102"/>
      <c r="J4" s="132"/>
      <c r="K4" s="130"/>
      <c r="L4" s="131"/>
      <c r="M4" s="122"/>
      <c r="N4" s="122"/>
      <c r="O4" s="122"/>
      <c r="P4" s="122"/>
      <c r="Q4" s="122"/>
      <c r="R4" s="122"/>
      <c r="S4" s="12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</row>
    <row r="5" spans="1:67" ht="21.75" customHeight="1" x14ac:dyDescent="0.2">
      <c r="A5" s="300"/>
      <c r="B5" s="325"/>
      <c r="C5" s="133" t="s">
        <v>371</v>
      </c>
      <c r="D5" s="145">
        <v>40</v>
      </c>
      <c r="E5" s="102"/>
      <c r="F5" s="132"/>
      <c r="G5" s="102"/>
      <c r="H5" s="132"/>
      <c r="I5" s="102">
        <v>1</v>
      </c>
      <c r="J5" s="132">
        <v>1</v>
      </c>
      <c r="K5" s="130"/>
      <c r="L5" s="131"/>
      <c r="M5" s="122"/>
      <c r="N5" s="122"/>
      <c r="O5" s="122"/>
      <c r="P5" s="122"/>
      <c r="Q5" s="122"/>
      <c r="R5" s="122"/>
      <c r="S5" s="123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</row>
    <row r="6" spans="1:67" ht="21.75" customHeight="1" x14ac:dyDescent="0.2">
      <c r="A6" s="300"/>
      <c r="B6" s="325"/>
      <c r="C6" s="133" t="s">
        <v>372</v>
      </c>
      <c r="D6" s="145">
        <v>41</v>
      </c>
      <c r="E6" s="102">
        <v>1</v>
      </c>
      <c r="F6" s="132">
        <v>1</v>
      </c>
      <c r="G6" s="102"/>
      <c r="H6" s="132"/>
      <c r="I6" s="102">
        <v>6</v>
      </c>
      <c r="J6" s="132">
        <v>6</v>
      </c>
      <c r="K6" s="130"/>
      <c r="L6" s="131"/>
      <c r="M6" s="122"/>
      <c r="N6" s="122"/>
      <c r="O6" s="122"/>
      <c r="P6" s="122"/>
      <c r="Q6" s="122"/>
      <c r="R6" s="122"/>
      <c r="S6" s="123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</row>
    <row r="7" spans="1:67" ht="35.25" customHeight="1" x14ac:dyDescent="0.2">
      <c r="A7" s="300"/>
      <c r="B7" s="325"/>
      <c r="C7" s="133" t="s">
        <v>373</v>
      </c>
      <c r="D7" s="145">
        <v>42</v>
      </c>
      <c r="E7" s="102"/>
      <c r="F7" s="132"/>
      <c r="G7" s="102"/>
      <c r="H7" s="132"/>
      <c r="I7" s="102">
        <v>1</v>
      </c>
      <c r="J7" s="132">
        <v>1</v>
      </c>
      <c r="K7" s="130"/>
      <c r="L7" s="131"/>
      <c r="M7" s="122"/>
      <c r="N7" s="122"/>
      <c r="O7" s="122"/>
      <c r="P7" s="122"/>
      <c r="Q7" s="122"/>
      <c r="R7" s="122"/>
      <c r="S7" s="123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</row>
    <row r="8" spans="1:67" ht="35.25" customHeight="1" x14ac:dyDescent="0.2">
      <c r="A8" s="300"/>
      <c r="B8" s="317" t="s">
        <v>374</v>
      </c>
      <c r="C8" s="318"/>
      <c r="D8" s="145">
        <v>43</v>
      </c>
      <c r="E8" s="102">
        <v>2</v>
      </c>
      <c r="F8" s="132">
        <v>2</v>
      </c>
      <c r="G8" s="102"/>
      <c r="H8" s="132"/>
      <c r="I8" s="102"/>
      <c r="J8" s="132"/>
      <c r="K8" s="130"/>
      <c r="L8" s="131"/>
      <c r="M8" s="122"/>
      <c r="N8" s="122"/>
      <c r="O8" s="122"/>
      <c r="P8" s="122"/>
      <c r="Q8" s="122"/>
      <c r="R8" s="122"/>
      <c r="S8" s="123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35.25" customHeight="1" x14ac:dyDescent="0.2">
      <c r="A9" s="300"/>
      <c r="B9" s="325" t="s">
        <v>368</v>
      </c>
      <c r="C9" s="133" t="s">
        <v>375</v>
      </c>
      <c r="D9" s="145">
        <v>44</v>
      </c>
      <c r="E9" s="102"/>
      <c r="F9" s="132"/>
      <c r="G9" s="102"/>
      <c r="H9" s="132"/>
      <c r="I9" s="102"/>
      <c r="J9" s="132"/>
      <c r="K9" s="130"/>
      <c r="L9" s="131"/>
      <c r="M9" s="122"/>
      <c r="N9" s="122"/>
      <c r="O9" s="122"/>
      <c r="P9" s="122"/>
      <c r="Q9" s="122"/>
      <c r="R9" s="122"/>
      <c r="S9" s="123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</row>
    <row r="10" spans="1:67" ht="35.25" customHeight="1" x14ac:dyDescent="0.2">
      <c r="A10" s="300"/>
      <c r="B10" s="325"/>
      <c r="C10" s="133" t="s">
        <v>376</v>
      </c>
      <c r="D10" s="145">
        <v>45</v>
      </c>
      <c r="E10" s="102"/>
      <c r="F10" s="132"/>
      <c r="G10" s="102"/>
      <c r="H10" s="132"/>
      <c r="I10" s="102"/>
      <c r="J10" s="132"/>
      <c r="K10" s="130"/>
      <c r="L10" s="131"/>
      <c r="M10" s="122"/>
      <c r="N10" s="122"/>
      <c r="O10" s="122"/>
      <c r="P10" s="122"/>
      <c r="Q10" s="122"/>
      <c r="R10" s="122"/>
      <c r="S10" s="123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</row>
    <row r="11" spans="1:67" ht="35.25" customHeight="1" x14ac:dyDescent="0.2">
      <c r="A11" s="300"/>
      <c r="B11" s="325"/>
      <c r="C11" s="133" t="s">
        <v>492</v>
      </c>
      <c r="D11" s="145">
        <v>46</v>
      </c>
      <c r="E11" s="102"/>
      <c r="F11" s="132"/>
      <c r="G11" s="102"/>
      <c r="H11" s="132"/>
      <c r="I11" s="102"/>
      <c r="J11" s="132"/>
      <c r="K11" s="130"/>
      <c r="L11" s="131"/>
      <c r="M11" s="122"/>
      <c r="N11" s="122"/>
      <c r="O11" s="122"/>
      <c r="P11" s="122"/>
      <c r="Q11" s="122"/>
      <c r="R11" s="122"/>
      <c r="S11" s="123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</row>
    <row r="12" spans="1:67" ht="35.25" customHeight="1" x14ac:dyDescent="0.2">
      <c r="A12" s="300"/>
      <c r="B12" s="325"/>
      <c r="C12" s="133" t="s">
        <v>377</v>
      </c>
      <c r="D12" s="145">
        <v>47</v>
      </c>
      <c r="E12" s="102">
        <v>2</v>
      </c>
      <c r="F12" s="132">
        <v>2</v>
      </c>
      <c r="G12" s="102"/>
      <c r="H12" s="132"/>
      <c r="I12" s="102"/>
      <c r="J12" s="132"/>
      <c r="K12" s="130"/>
      <c r="L12" s="131"/>
      <c r="M12" s="122"/>
      <c r="N12" s="122"/>
      <c r="O12" s="122"/>
      <c r="P12" s="122"/>
      <c r="Q12" s="122"/>
      <c r="R12" s="122"/>
      <c r="S12" s="123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</row>
    <row r="13" spans="1:67" ht="21.75" customHeight="1" x14ac:dyDescent="0.2">
      <c r="A13" s="327" t="s">
        <v>378</v>
      </c>
      <c r="B13" s="317"/>
      <c r="C13" s="318"/>
      <c r="D13" s="145">
        <v>48</v>
      </c>
      <c r="E13" s="102">
        <v>1</v>
      </c>
      <c r="F13" s="132">
        <v>1</v>
      </c>
      <c r="G13" s="102"/>
      <c r="H13" s="132"/>
      <c r="I13" s="102"/>
      <c r="J13" s="132"/>
      <c r="K13" s="130"/>
      <c r="L13" s="131"/>
      <c r="M13" s="122"/>
      <c r="N13" s="122"/>
      <c r="O13" s="122"/>
      <c r="P13" s="122"/>
      <c r="Q13" s="122"/>
      <c r="R13" s="122"/>
      <c r="S13" s="123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</row>
    <row r="14" spans="1:67" ht="21.75" customHeight="1" x14ac:dyDescent="0.2">
      <c r="A14" s="300" t="s">
        <v>303</v>
      </c>
      <c r="B14" s="317" t="s">
        <v>379</v>
      </c>
      <c r="C14" s="318"/>
      <c r="D14" s="145">
        <v>49</v>
      </c>
      <c r="E14" s="102">
        <v>1</v>
      </c>
      <c r="F14" s="132">
        <v>1</v>
      </c>
      <c r="G14" s="102"/>
      <c r="H14" s="132"/>
      <c r="I14" s="102"/>
      <c r="J14" s="132"/>
      <c r="K14" s="130"/>
      <c r="L14" s="131"/>
      <c r="M14" s="122"/>
      <c r="N14" s="122"/>
      <c r="O14" s="122"/>
      <c r="P14" s="122"/>
      <c r="Q14" s="122"/>
      <c r="R14" s="122"/>
      <c r="S14" s="123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</row>
    <row r="15" spans="1:67" ht="35.25" customHeight="1" x14ac:dyDescent="0.2">
      <c r="A15" s="300"/>
      <c r="B15" s="325" t="s">
        <v>368</v>
      </c>
      <c r="C15" s="133" t="s">
        <v>380</v>
      </c>
      <c r="D15" s="145">
        <v>50</v>
      </c>
      <c r="E15" s="102">
        <v>1</v>
      </c>
      <c r="F15" s="132">
        <v>1</v>
      </c>
      <c r="G15" s="102"/>
      <c r="H15" s="132"/>
      <c r="I15" s="102"/>
      <c r="J15" s="132"/>
      <c r="K15" s="130"/>
      <c r="L15" s="131"/>
      <c r="M15" s="122"/>
      <c r="N15" s="122"/>
      <c r="O15" s="122"/>
      <c r="P15" s="122"/>
      <c r="Q15" s="122"/>
      <c r="R15" s="122"/>
      <c r="S15" s="123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</row>
    <row r="16" spans="1:67" ht="21.75" customHeight="1" x14ac:dyDescent="0.2">
      <c r="A16" s="300"/>
      <c r="B16" s="325"/>
      <c r="C16" s="133" t="s">
        <v>372</v>
      </c>
      <c r="D16" s="145">
        <v>51</v>
      </c>
      <c r="E16" s="102"/>
      <c r="F16" s="132"/>
      <c r="G16" s="102"/>
      <c r="H16" s="132"/>
      <c r="I16" s="102"/>
      <c r="J16" s="132"/>
      <c r="K16" s="130"/>
      <c r="L16" s="131"/>
      <c r="M16" s="122"/>
      <c r="N16" s="122"/>
      <c r="O16" s="122"/>
      <c r="P16" s="122"/>
      <c r="Q16" s="122"/>
      <c r="R16" s="122"/>
      <c r="S16" s="123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</row>
    <row r="17" spans="1:67" ht="54" customHeight="1" x14ac:dyDescent="0.2">
      <c r="A17" s="300"/>
      <c r="B17" s="325"/>
      <c r="C17" s="133" t="s">
        <v>381</v>
      </c>
      <c r="D17" s="145">
        <v>52</v>
      </c>
      <c r="E17" s="102"/>
      <c r="F17" s="132"/>
      <c r="G17" s="102"/>
      <c r="H17" s="132"/>
      <c r="I17" s="102"/>
      <c r="J17" s="132"/>
      <c r="K17" s="130"/>
      <c r="L17" s="131"/>
      <c r="M17" s="122"/>
      <c r="N17" s="122"/>
      <c r="O17" s="122"/>
      <c r="P17" s="122"/>
      <c r="Q17" s="122"/>
      <c r="R17" s="122"/>
      <c r="S17" s="123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</row>
    <row r="18" spans="1:67" ht="35.25" customHeight="1" x14ac:dyDescent="0.2">
      <c r="A18" s="300"/>
      <c r="B18" s="317" t="s">
        <v>382</v>
      </c>
      <c r="C18" s="318"/>
      <c r="D18" s="145">
        <v>53</v>
      </c>
      <c r="E18" s="102"/>
      <c r="F18" s="132"/>
      <c r="G18" s="102"/>
      <c r="H18" s="132"/>
      <c r="I18" s="102"/>
      <c r="J18" s="132"/>
      <c r="K18" s="130"/>
      <c r="L18" s="131"/>
      <c r="M18" s="122"/>
      <c r="N18" s="122"/>
      <c r="O18" s="122"/>
      <c r="P18" s="122"/>
      <c r="Q18" s="122"/>
      <c r="R18" s="122"/>
      <c r="S18" s="123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</row>
    <row r="19" spans="1:67" ht="35.25" customHeight="1" x14ac:dyDescent="0.2">
      <c r="A19" s="300"/>
      <c r="B19" s="325" t="s">
        <v>368</v>
      </c>
      <c r="C19" s="133" t="s">
        <v>375</v>
      </c>
      <c r="D19" s="145">
        <v>54</v>
      </c>
      <c r="E19" s="102"/>
      <c r="F19" s="132"/>
      <c r="G19" s="102"/>
      <c r="H19" s="132"/>
      <c r="I19" s="102"/>
      <c r="J19" s="132"/>
      <c r="K19" s="130"/>
      <c r="L19" s="131"/>
      <c r="M19" s="122"/>
      <c r="N19" s="122"/>
      <c r="O19" s="122"/>
      <c r="P19" s="122"/>
      <c r="Q19" s="122"/>
      <c r="R19" s="122"/>
      <c r="S19" s="123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</row>
    <row r="20" spans="1:67" ht="35.25" customHeight="1" x14ac:dyDescent="0.2">
      <c r="A20" s="300"/>
      <c r="B20" s="325"/>
      <c r="C20" s="133" t="s">
        <v>376</v>
      </c>
      <c r="D20" s="145">
        <v>55</v>
      </c>
      <c r="E20" s="102"/>
      <c r="F20" s="132"/>
      <c r="G20" s="102"/>
      <c r="H20" s="132"/>
      <c r="I20" s="102"/>
      <c r="J20" s="132"/>
      <c r="K20" s="130"/>
      <c r="L20" s="131"/>
      <c r="M20" s="122"/>
      <c r="N20" s="122"/>
      <c r="O20" s="122"/>
      <c r="P20" s="122"/>
      <c r="Q20" s="122"/>
      <c r="R20" s="122"/>
      <c r="S20" s="123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</row>
    <row r="21" spans="1:67" ht="35.25" customHeight="1" x14ac:dyDescent="0.2">
      <c r="A21" s="300"/>
      <c r="B21" s="325"/>
      <c r="C21" s="133" t="s">
        <v>492</v>
      </c>
      <c r="D21" s="145">
        <v>56</v>
      </c>
      <c r="E21" s="102"/>
      <c r="F21" s="132"/>
      <c r="G21" s="102"/>
      <c r="H21" s="132"/>
      <c r="I21" s="102"/>
      <c r="J21" s="132"/>
      <c r="K21" s="130"/>
      <c r="L21" s="131"/>
      <c r="M21" s="122"/>
      <c r="N21" s="122"/>
      <c r="O21" s="122"/>
      <c r="P21" s="122"/>
      <c r="Q21" s="122"/>
      <c r="R21" s="122"/>
      <c r="S21" s="123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</row>
    <row r="22" spans="1:67" ht="35.25" customHeight="1" x14ac:dyDescent="0.2">
      <c r="A22" s="300"/>
      <c r="B22" s="325"/>
      <c r="C22" s="133" t="s">
        <v>377</v>
      </c>
      <c r="D22" s="145">
        <v>57</v>
      </c>
      <c r="E22" s="102"/>
      <c r="F22" s="132"/>
      <c r="G22" s="102"/>
      <c r="H22" s="132"/>
      <c r="I22" s="102"/>
      <c r="J22" s="132"/>
      <c r="K22" s="130"/>
      <c r="L22" s="131"/>
      <c r="M22" s="122"/>
      <c r="N22" s="122"/>
      <c r="O22" s="122"/>
      <c r="P22" s="122"/>
      <c r="Q22" s="122"/>
      <c r="R22" s="122"/>
      <c r="S22" s="123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</row>
    <row r="23" spans="1:67" ht="21.75" customHeight="1" thickBot="1" x14ac:dyDescent="0.25">
      <c r="A23" s="335" t="s">
        <v>236</v>
      </c>
      <c r="B23" s="336"/>
      <c r="C23" s="337"/>
      <c r="D23" s="146">
        <v>58</v>
      </c>
      <c r="E23" s="103">
        <v>50</v>
      </c>
      <c r="F23" s="140">
        <v>50</v>
      </c>
      <c r="G23" s="103"/>
      <c r="H23" s="140"/>
      <c r="I23" s="103">
        <v>3</v>
      </c>
      <c r="J23" s="140">
        <v>2</v>
      </c>
      <c r="K23" s="130"/>
      <c r="L23" s="131"/>
      <c r="M23" s="122"/>
      <c r="N23" s="122"/>
      <c r="O23" s="122"/>
      <c r="P23" s="122"/>
      <c r="Q23" s="122"/>
      <c r="R23" s="122"/>
      <c r="S23" s="123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</row>
    <row r="24" spans="1:67" ht="21.75" customHeight="1" thickBot="1" x14ac:dyDescent="0.25">
      <c r="A24" s="338" t="s">
        <v>202</v>
      </c>
      <c r="B24" s="339"/>
      <c r="C24" s="340"/>
      <c r="D24" s="141">
        <v>59</v>
      </c>
      <c r="E24" s="99">
        <v>55</v>
      </c>
      <c r="F24" s="136">
        <v>56</v>
      </c>
      <c r="G24" s="99"/>
      <c r="H24" s="136"/>
      <c r="I24" s="99">
        <v>11</v>
      </c>
      <c r="J24" s="136">
        <v>10</v>
      </c>
      <c r="K24" s="130"/>
      <c r="L24" s="131"/>
      <c r="M24" s="122"/>
      <c r="N24" s="122"/>
      <c r="O24" s="122"/>
      <c r="P24" s="122"/>
      <c r="Q24" s="122"/>
      <c r="R24" s="122"/>
      <c r="S24" s="123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</row>
    <row r="25" spans="1:67" ht="35.25" customHeight="1" x14ac:dyDescent="0.2">
      <c r="A25" s="341" t="s">
        <v>303</v>
      </c>
      <c r="B25" s="342" t="s">
        <v>383</v>
      </c>
      <c r="C25" s="343"/>
      <c r="D25" s="143">
        <v>60</v>
      </c>
      <c r="E25" s="101"/>
      <c r="F25" s="129"/>
      <c r="G25" s="101"/>
      <c r="H25" s="129"/>
      <c r="I25" s="101"/>
      <c r="J25" s="129"/>
      <c r="K25" s="130"/>
      <c r="L25" s="131"/>
      <c r="M25" s="122"/>
      <c r="N25" s="122"/>
      <c r="O25" s="122"/>
      <c r="P25" s="122"/>
      <c r="Q25" s="122"/>
      <c r="R25" s="122"/>
      <c r="S25" s="123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</row>
    <row r="26" spans="1:67" ht="21.75" customHeight="1" x14ac:dyDescent="0.2">
      <c r="A26" s="341"/>
      <c r="B26" s="302" t="s">
        <v>496</v>
      </c>
      <c r="C26" s="303"/>
      <c r="D26" s="143">
        <v>61</v>
      </c>
      <c r="E26" s="102">
        <v>5</v>
      </c>
      <c r="F26" s="132">
        <v>6</v>
      </c>
      <c r="G26" s="102"/>
      <c r="H26" s="132"/>
      <c r="I26" s="102"/>
      <c r="J26" s="132"/>
      <c r="K26" s="130"/>
      <c r="L26" s="131"/>
      <c r="M26" s="122"/>
      <c r="N26" s="122"/>
      <c r="O26" s="122"/>
      <c r="P26" s="122"/>
      <c r="Q26" s="122"/>
      <c r="R26" s="122"/>
      <c r="S26" s="123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</row>
    <row r="27" spans="1:67" ht="35.25" customHeight="1" x14ac:dyDescent="0.2">
      <c r="A27" s="341"/>
      <c r="B27" s="302" t="s">
        <v>384</v>
      </c>
      <c r="C27" s="303"/>
      <c r="D27" s="143">
        <v>62</v>
      </c>
      <c r="E27" s="102"/>
      <c r="F27" s="132"/>
      <c r="G27" s="102"/>
      <c r="H27" s="132"/>
      <c r="I27" s="102"/>
      <c r="J27" s="132"/>
      <c r="K27" s="130"/>
      <c r="L27" s="131"/>
      <c r="M27" s="122"/>
      <c r="N27" s="122"/>
      <c r="O27" s="122"/>
      <c r="P27" s="122"/>
      <c r="Q27" s="122"/>
      <c r="R27" s="122"/>
      <c r="S27" s="123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</row>
    <row r="28" spans="1:67" ht="35.25" customHeight="1" x14ac:dyDescent="0.2">
      <c r="A28" s="341"/>
      <c r="B28" s="302" t="s">
        <v>497</v>
      </c>
      <c r="C28" s="303"/>
      <c r="D28" s="143">
        <v>63</v>
      </c>
      <c r="E28" s="102"/>
      <c r="F28" s="132"/>
      <c r="G28" s="102"/>
      <c r="H28" s="132"/>
      <c r="I28" s="102"/>
      <c r="J28" s="132"/>
      <c r="K28" s="130"/>
      <c r="L28" s="131"/>
      <c r="M28" s="122"/>
      <c r="N28" s="122"/>
      <c r="O28" s="122"/>
      <c r="P28" s="122"/>
      <c r="Q28" s="122"/>
      <c r="R28" s="122"/>
      <c r="S28" s="123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</row>
    <row r="29" spans="1:67" ht="35.25" customHeight="1" thickBot="1" x14ac:dyDescent="0.25">
      <c r="A29" s="326" t="s">
        <v>498</v>
      </c>
      <c r="B29" s="302"/>
      <c r="C29" s="303"/>
      <c r="D29" s="143">
        <v>64</v>
      </c>
      <c r="E29" s="103"/>
      <c r="F29" s="140"/>
      <c r="G29" s="103"/>
      <c r="H29" s="140"/>
      <c r="I29" s="103"/>
      <c r="J29" s="140"/>
      <c r="K29" s="130"/>
      <c r="L29" s="131"/>
      <c r="M29" s="122"/>
      <c r="N29" s="122"/>
      <c r="O29" s="122"/>
      <c r="P29" s="122"/>
      <c r="Q29" s="122"/>
      <c r="R29" s="122"/>
      <c r="S29" s="123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</row>
    <row r="30" spans="1:67" ht="22.5" customHeight="1" thickBot="1" x14ac:dyDescent="0.25">
      <c r="A30" s="332" t="s">
        <v>310</v>
      </c>
      <c r="B30" s="333"/>
      <c r="C30" s="334"/>
      <c r="D30" s="84">
        <v>65</v>
      </c>
      <c r="E30" s="104">
        <f>SUM('Таблиця 1'!E6:E41)+SUM('Таб 1'!E2:E29)</f>
        <v>129</v>
      </c>
      <c r="F30" s="137">
        <f>SUM('Таблиця 1'!F6:F41)+SUM('Таб 1'!F2:F29)</f>
        <v>135</v>
      </c>
      <c r="G30" s="104">
        <f>SUM('Таблиця 1'!G6:G41)+SUM('Таб 1'!G2:G24)+G26+G27+G28</f>
        <v>0</v>
      </c>
      <c r="H30" s="137">
        <f>SUM('Таблиця 1'!H6:H41)+SUM('Таб 1'!H2:H24)+H26+H27+H28</f>
        <v>0</v>
      </c>
      <c r="I30" s="104">
        <f>SUM('Таблиця 1'!I6:I41)+SUM('Таб 1'!I2:I28)</f>
        <v>46</v>
      </c>
      <c r="J30" s="137">
        <f>SUM('Таблиця 1'!J6:J41)+SUM('Таб 1'!J2:J24)+J27+J28</f>
        <v>44</v>
      </c>
      <c r="K30" s="130"/>
      <c r="L30" s="131"/>
      <c r="M30" s="122"/>
      <c r="N30" s="122"/>
      <c r="O30" s="122"/>
      <c r="P30" s="122"/>
      <c r="Q30" s="122"/>
      <c r="R30" s="122"/>
      <c r="S30" s="125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</row>
  </sheetData>
  <mergeCells count="21">
    <mergeCell ref="A29:C29"/>
    <mergeCell ref="A30:C30"/>
    <mergeCell ref="A23:C23"/>
    <mergeCell ref="A24:C24"/>
    <mergeCell ref="A25:A28"/>
    <mergeCell ref="B25:C25"/>
    <mergeCell ref="B26:C26"/>
    <mergeCell ref="B27:C27"/>
    <mergeCell ref="B28:C28"/>
    <mergeCell ref="A13:C13"/>
    <mergeCell ref="A14:A22"/>
    <mergeCell ref="B14:C14"/>
    <mergeCell ref="B15:B17"/>
    <mergeCell ref="B18:C18"/>
    <mergeCell ref="B19:B22"/>
    <mergeCell ref="A1:C1"/>
    <mergeCell ref="A2:A12"/>
    <mergeCell ref="B2:C2"/>
    <mergeCell ref="B3:B7"/>
    <mergeCell ref="B8:C8"/>
    <mergeCell ref="B9:B12"/>
  </mergeCells>
  <phoneticPr fontId="66" type="noConversion"/>
  <dataValidations count="2">
    <dataValidation type="custom" showInputMessage="1" showErrorMessage="1" sqref="J25:J26 G25:H25 G29:J29">
      <formula1>"Х"</formula1>
    </dataValidation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33"/>
  <sheetViews>
    <sheetView showZeros="0" topLeftCell="A13" zoomScale="70" zoomScaleNormal="70" workbookViewId="0">
      <selection activeCell="F6" sqref="F6"/>
    </sheetView>
  </sheetViews>
  <sheetFormatPr defaultRowHeight="12.75" x14ac:dyDescent="0.2"/>
  <cols>
    <col min="1" max="1" width="5.5" style="62" customWidth="1"/>
    <col min="2" max="2" width="6" style="62" bestFit="1" customWidth="1"/>
    <col min="3" max="3" width="13.875" style="62" customWidth="1"/>
    <col min="4" max="4" width="2.75" style="62" bestFit="1" customWidth="1"/>
    <col min="5" max="5" width="13" style="62" customWidth="1"/>
    <col min="6" max="10" width="7.25" style="62" customWidth="1"/>
    <col min="11" max="11" width="8.25" style="62" customWidth="1"/>
    <col min="12" max="12" width="12.75" style="62" customWidth="1"/>
    <col min="13" max="16384" width="9" style="62"/>
  </cols>
  <sheetData>
    <row r="1" spans="1:12" ht="36" customHeight="1" x14ac:dyDescent="0.2">
      <c r="A1" s="344" t="s">
        <v>499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36" customHeight="1" thickBot="1" x14ac:dyDescent="0.25">
      <c r="A2" s="345" t="s">
        <v>385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15" x14ac:dyDescent="0.2">
      <c r="A3" s="346"/>
      <c r="B3" s="347"/>
      <c r="C3" s="348"/>
      <c r="D3" s="352" t="s">
        <v>313</v>
      </c>
      <c r="E3" s="354" t="s">
        <v>162</v>
      </c>
      <c r="F3" s="356" t="s">
        <v>303</v>
      </c>
      <c r="G3" s="356"/>
      <c r="H3" s="356"/>
      <c r="I3" s="356"/>
      <c r="J3" s="356"/>
      <c r="K3" s="356"/>
      <c r="L3" s="248" t="s">
        <v>311</v>
      </c>
    </row>
    <row r="4" spans="1:12" ht="65.25" customHeight="1" thickBot="1" x14ac:dyDescent="0.25">
      <c r="A4" s="349"/>
      <c r="B4" s="350"/>
      <c r="C4" s="351"/>
      <c r="D4" s="353"/>
      <c r="E4" s="355"/>
      <c r="F4" s="249" t="s">
        <v>163</v>
      </c>
      <c r="G4" s="249" t="s">
        <v>164</v>
      </c>
      <c r="H4" s="249" t="s">
        <v>165</v>
      </c>
      <c r="I4" s="249" t="s">
        <v>166</v>
      </c>
      <c r="J4" s="250" t="s">
        <v>167</v>
      </c>
      <c r="K4" s="249" t="s">
        <v>168</v>
      </c>
      <c r="L4" s="251" t="s">
        <v>204</v>
      </c>
    </row>
    <row r="5" spans="1:12" ht="13.5" thickBot="1" x14ac:dyDescent="0.25">
      <c r="A5" s="357" t="s">
        <v>359</v>
      </c>
      <c r="B5" s="358"/>
      <c r="C5" s="359"/>
      <c r="D5" s="252" t="s">
        <v>309</v>
      </c>
      <c r="E5" s="253">
        <v>1</v>
      </c>
      <c r="F5" s="254">
        <v>2</v>
      </c>
      <c r="G5" s="254">
        <v>3</v>
      </c>
      <c r="H5" s="254">
        <v>4</v>
      </c>
      <c r="I5" s="254">
        <v>5</v>
      </c>
      <c r="J5" s="254">
        <v>6</v>
      </c>
      <c r="K5" s="254">
        <v>7</v>
      </c>
      <c r="L5" s="255">
        <v>8</v>
      </c>
    </row>
    <row r="6" spans="1:12" ht="35.25" customHeight="1" x14ac:dyDescent="0.2">
      <c r="A6" s="360" t="s">
        <v>386</v>
      </c>
      <c r="B6" s="361"/>
      <c r="C6" s="362"/>
      <c r="D6" s="256">
        <v>1</v>
      </c>
      <c r="E6" s="257"/>
      <c r="F6" s="258"/>
      <c r="G6" s="258"/>
      <c r="H6" s="258"/>
      <c r="I6" s="258"/>
      <c r="J6" s="258"/>
      <c r="K6" s="258"/>
      <c r="L6" s="129"/>
    </row>
    <row r="7" spans="1:12" ht="21.75" customHeight="1" x14ac:dyDescent="0.2">
      <c r="A7" s="363" t="s">
        <v>500</v>
      </c>
      <c r="B7" s="364" t="s">
        <v>159</v>
      </c>
      <c r="C7" s="365"/>
      <c r="D7" s="259">
        <v>2</v>
      </c>
      <c r="E7" s="260"/>
      <c r="F7" s="261"/>
      <c r="G7" s="261"/>
      <c r="H7" s="261"/>
      <c r="I7" s="261"/>
      <c r="J7" s="261"/>
      <c r="K7" s="261"/>
      <c r="L7" s="132"/>
    </row>
    <row r="8" spans="1:12" ht="33.75" customHeight="1" x14ac:dyDescent="0.2">
      <c r="A8" s="363"/>
      <c r="B8" s="262" t="s">
        <v>303</v>
      </c>
      <c r="C8" s="263" t="s">
        <v>501</v>
      </c>
      <c r="D8" s="259">
        <v>3</v>
      </c>
      <c r="E8" s="260"/>
      <c r="F8" s="261"/>
      <c r="G8" s="261"/>
      <c r="H8" s="261"/>
      <c r="I8" s="261"/>
      <c r="J8" s="261"/>
      <c r="K8" s="261"/>
      <c r="L8" s="132"/>
    </row>
    <row r="9" spans="1:12" ht="21.75" customHeight="1" x14ac:dyDescent="0.2">
      <c r="A9" s="363"/>
      <c r="B9" s="364" t="s">
        <v>502</v>
      </c>
      <c r="C9" s="365"/>
      <c r="D9" s="259">
        <v>4</v>
      </c>
      <c r="E9" s="260"/>
      <c r="F9" s="261"/>
      <c r="G9" s="261"/>
      <c r="H9" s="261"/>
      <c r="I9" s="261"/>
      <c r="J9" s="261"/>
      <c r="K9" s="261"/>
      <c r="L9" s="132"/>
    </row>
    <row r="10" spans="1:12" ht="21.75" customHeight="1" x14ac:dyDescent="0.2">
      <c r="A10" s="363"/>
      <c r="B10" s="364" t="s">
        <v>160</v>
      </c>
      <c r="C10" s="365"/>
      <c r="D10" s="259">
        <v>5</v>
      </c>
      <c r="E10" s="260"/>
      <c r="F10" s="261"/>
      <c r="G10" s="261"/>
      <c r="H10" s="261"/>
      <c r="I10" s="261"/>
      <c r="J10" s="261"/>
      <c r="K10" s="261"/>
      <c r="L10" s="132"/>
    </row>
    <row r="11" spans="1:12" ht="21.75" customHeight="1" x14ac:dyDescent="0.2">
      <c r="A11" s="363"/>
      <c r="B11" s="364" t="s">
        <v>161</v>
      </c>
      <c r="C11" s="365"/>
      <c r="D11" s="259">
        <v>6</v>
      </c>
      <c r="E11" s="260"/>
      <c r="F11" s="261"/>
      <c r="G11" s="261"/>
      <c r="H11" s="261"/>
      <c r="I11" s="261"/>
      <c r="J11" s="261"/>
      <c r="K11" s="261"/>
      <c r="L11" s="132"/>
    </row>
    <row r="12" spans="1:12" ht="35.25" customHeight="1" x14ac:dyDescent="0.2">
      <c r="A12" s="366" t="s">
        <v>503</v>
      </c>
      <c r="B12" s="364"/>
      <c r="C12" s="365"/>
      <c r="D12" s="259">
        <v>7</v>
      </c>
      <c r="E12" s="260"/>
      <c r="F12" s="261"/>
      <c r="G12" s="261"/>
      <c r="H12" s="261"/>
      <c r="I12" s="261"/>
      <c r="J12" s="261"/>
      <c r="K12" s="261"/>
      <c r="L12" s="132"/>
    </row>
    <row r="13" spans="1:12" ht="21.75" customHeight="1" x14ac:dyDescent="0.2">
      <c r="A13" s="363" t="s">
        <v>500</v>
      </c>
      <c r="B13" s="364" t="s">
        <v>159</v>
      </c>
      <c r="C13" s="365"/>
      <c r="D13" s="259">
        <v>8</v>
      </c>
      <c r="E13" s="260"/>
      <c r="F13" s="261"/>
      <c r="G13" s="261"/>
      <c r="H13" s="261"/>
      <c r="I13" s="261"/>
      <c r="J13" s="261"/>
      <c r="K13" s="261"/>
      <c r="L13" s="132"/>
    </row>
    <row r="14" spans="1:12" ht="33.75" customHeight="1" x14ac:dyDescent="0.2">
      <c r="A14" s="363"/>
      <c r="B14" s="262" t="s">
        <v>303</v>
      </c>
      <c r="C14" s="263" t="s">
        <v>501</v>
      </c>
      <c r="D14" s="259">
        <v>9</v>
      </c>
      <c r="E14" s="260"/>
      <c r="F14" s="261"/>
      <c r="G14" s="261"/>
      <c r="H14" s="261"/>
      <c r="I14" s="261"/>
      <c r="J14" s="261"/>
      <c r="K14" s="261"/>
      <c r="L14" s="132"/>
    </row>
    <row r="15" spans="1:12" ht="21.75" customHeight="1" x14ac:dyDescent="0.2">
      <c r="A15" s="363"/>
      <c r="B15" s="364" t="s">
        <v>502</v>
      </c>
      <c r="C15" s="365"/>
      <c r="D15" s="259">
        <v>10</v>
      </c>
      <c r="E15" s="260"/>
      <c r="F15" s="261"/>
      <c r="G15" s="261"/>
      <c r="H15" s="261"/>
      <c r="I15" s="261"/>
      <c r="J15" s="261"/>
      <c r="K15" s="261"/>
      <c r="L15" s="132"/>
    </row>
    <row r="16" spans="1:12" ht="21.75" customHeight="1" x14ac:dyDescent="0.2">
      <c r="A16" s="363"/>
      <c r="B16" s="364" t="s">
        <v>160</v>
      </c>
      <c r="C16" s="365"/>
      <c r="D16" s="259">
        <v>11</v>
      </c>
      <c r="E16" s="260"/>
      <c r="F16" s="261"/>
      <c r="G16" s="261"/>
      <c r="H16" s="261"/>
      <c r="I16" s="261"/>
      <c r="J16" s="261"/>
      <c r="K16" s="261"/>
      <c r="L16" s="132"/>
    </row>
    <row r="17" spans="1:12" ht="21.75" customHeight="1" x14ac:dyDescent="0.2">
      <c r="A17" s="363"/>
      <c r="B17" s="364" t="s">
        <v>161</v>
      </c>
      <c r="C17" s="365"/>
      <c r="D17" s="259">
        <v>12</v>
      </c>
      <c r="E17" s="260"/>
      <c r="F17" s="261"/>
      <c r="G17" s="261"/>
      <c r="H17" s="261"/>
      <c r="I17" s="261"/>
      <c r="J17" s="261"/>
      <c r="K17" s="261"/>
      <c r="L17" s="132"/>
    </row>
    <row r="18" spans="1:12" ht="51" customHeight="1" x14ac:dyDescent="0.2">
      <c r="A18" s="366" t="s">
        <v>387</v>
      </c>
      <c r="B18" s="364"/>
      <c r="C18" s="365"/>
      <c r="D18" s="259">
        <v>13</v>
      </c>
      <c r="E18" s="260"/>
      <c r="F18" s="261"/>
      <c r="G18" s="261"/>
      <c r="H18" s="261"/>
      <c r="I18" s="261"/>
      <c r="J18" s="261"/>
      <c r="K18" s="261"/>
      <c r="L18" s="132"/>
    </row>
    <row r="19" spans="1:12" ht="21.75" customHeight="1" x14ac:dyDescent="0.2">
      <c r="A19" s="363" t="s">
        <v>500</v>
      </c>
      <c r="B19" s="364" t="s">
        <v>159</v>
      </c>
      <c r="C19" s="365"/>
      <c r="D19" s="259">
        <v>14</v>
      </c>
      <c r="E19" s="260"/>
      <c r="F19" s="261"/>
      <c r="G19" s="261"/>
      <c r="H19" s="261"/>
      <c r="I19" s="261"/>
      <c r="J19" s="261"/>
      <c r="K19" s="261"/>
      <c r="L19" s="132"/>
    </row>
    <row r="20" spans="1:12" ht="33.75" customHeight="1" x14ac:dyDescent="0.2">
      <c r="A20" s="363"/>
      <c r="B20" s="262" t="s">
        <v>303</v>
      </c>
      <c r="C20" s="263" t="s">
        <v>501</v>
      </c>
      <c r="D20" s="259">
        <v>15</v>
      </c>
      <c r="E20" s="260"/>
      <c r="F20" s="261"/>
      <c r="G20" s="261"/>
      <c r="H20" s="261"/>
      <c r="I20" s="261"/>
      <c r="J20" s="261"/>
      <c r="K20" s="261"/>
      <c r="L20" s="132"/>
    </row>
    <row r="21" spans="1:12" ht="21.75" customHeight="1" x14ac:dyDescent="0.2">
      <c r="A21" s="363"/>
      <c r="B21" s="364" t="s">
        <v>502</v>
      </c>
      <c r="C21" s="365"/>
      <c r="D21" s="259">
        <v>16</v>
      </c>
      <c r="E21" s="260"/>
      <c r="F21" s="261"/>
      <c r="G21" s="261"/>
      <c r="H21" s="261"/>
      <c r="I21" s="261"/>
      <c r="J21" s="261"/>
      <c r="K21" s="261"/>
      <c r="L21" s="132"/>
    </row>
    <row r="22" spans="1:12" ht="21.75" customHeight="1" x14ac:dyDescent="0.2">
      <c r="A22" s="363"/>
      <c r="B22" s="364" t="s">
        <v>160</v>
      </c>
      <c r="C22" s="365"/>
      <c r="D22" s="259">
        <v>17</v>
      </c>
      <c r="E22" s="260"/>
      <c r="F22" s="261"/>
      <c r="G22" s="261"/>
      <c r="H22" s="261"/>
      <c r="I22" s="261"/>
      <c r="J22" s="261"/>
      <c r="K22" s="261"/>
      <c r="L22" s="132"/>
    </row>
    <row r="23" spans="1:12" ht="21.75" customHeight="1" x14ac:dyDescent="0.2">
      <c r="A23" s="363"/>
      <c r="B23" s="364" t="s">
        <v>161</v>
      </c>
      <c r="C23" s="365"/>
      <c r="D23" s="259">
        <v>18</v>
      </c>
      <c r="E23" s="260"/>
      <c r="F23" s="261"/>
      <c r="G23" s="261"/>
      <c r="H23" s="261"/>
      <c r="I23" s="261"/>
      <c r="J23" s="261"/>
      <c r="K23" s="261"/>
      <c r="L23" s="132"/>
    </row>
    <row r="24" spans="1:12" ht="81" customHeight="1" x14ac:dyDescent="0.2">
      <c r="A24" s="366" t="s">
        <v>388</v>
      </c>
      <c r="B24" s="364"/>
      <c r="C24" s="365"/>
      <c r="D24" s="259">
        <v>19</v>
      </c>
      <c r="E24" s="260"/>
      <c r="F24" s="261"/>
      <c r="G24" s="261"/>
      <c r="H24" s="261"/>
      <c r="I24" s="261"/>
      <c r="J24" s="261"/>
      <c r="K24" s="261"/>
      <c r="L24" s="132"/>
    </row>
    <row r="25" spans="1:12" ht="21.75" customHeight="1" x14ac:dyDescent="0.2">
      <c r="A25" s="363" t="s">
        <v>500</v>
      </c>
      <c r="B25" s="364" t="s">
        <v>159</v>
      </c>
      <c r="C25" s="365"/>
      <c r="D25" s="259">
        <v>20</v>
      </c>
      <c r="E25" s="260"/>
      <c r="F25" s="261"/>
      <c r="G25" s="261"/>
      <c r="H25" s="261"/>
      <c r="I25" s="261"/>
      <c r="J25" s="261"/>
      <c r="K25" s="261"/>
      <c r="L25" s="132"/>
    </row>
    <row r="26" spans="1:12" ht="33.75" customHeight="1" x14ac:dyDescent="0.2">
      <c r="A26" s="363"/>
      <c r="B26" s="262" t="s">
        <v>303</v>
      </c>
      <c r="C26" s="263" t="s">
        <v>501</v>
      </c>
      <c r="D26" s="259">
        <v>21</v>
      </c>
      <c r="E26" s="260"/>
      <c r="F26" s="261"/>
      <c r="G26" s="261"/>
      <c r="H26" s="261"/>
      <c r="I26" s="261"/>
      <c r="J26" s="261"/>
      <c r="K26" s="261"/>
      <c r="L26" s="132"/>
    </row>
    <row r="27" spans="1:12" ht="21.75" customHeight="1" x14ac:dyDescent="0.2">
      <c r="A27" s="363"/>
      <c r="B27" s="364" t="s">
        <v>502</v>
      </c>
      <c r="C27" s="365"/>
      <c r="D27" s="259">
        <v>22</v>
      </c>
      <c r="E27" s="260"/>
      <c r="F27" s="261"/>
      <c r="G27" s="261"/>
      <c r="H27" s="261"/>
      <c r="I27" s="261"/>
      <c r="J27" s="261"/>
      <c r="K27" s="261"/>
      <c r="L27" s="132"/>
    </row>
    <row r="28" spans="1:12" ht="21.75" customHeight="1" x14ac:dyDescent="0.2">
      <c r="A28" s="363"/>
      <c r="B28" s="364" t="s">
        <v>160</v>
      </c>
      <c r="C28" s="365"/>
      <c r="D28" s="259">
        <v>23</v>
      </c>
      <c r="E28" s="260"/>
      <c r="F28" s="261"/>
      <c r="G28" s="261"/>
      <c r="H28" s="261"/>
      <c r="I28" s="261"/>
      <c r="J28" s="261"/>
      <c r="K28" s="261"/>
      <c r="L28" s="132"/>
    </row>
    <row r="29" spans="1:12" ht="21.75" customHeight="1" x14ac:dyDescent="0.2">
      <c r="A29" s="363"/>
      <c r="B29" s="364" t="s">
        <v>161</v>
      </c>
      <c r="C29" s="365"/>
      <c r="D29" s="259">
        <v>24</v>
      </c>
      <c r="E29" s="260"/>
      <c r="F29" s="261"/>
      <c r="G29" s="261"/>
      <c r="H29" s="261"/>
      <c r="I29" s="261"/>
      <c r="J29" s="261"/>
      <c r="K29" s="261"/>
      <c r="L29" s="132"/>
    </row>
    <row r="30" spans="1:12" ht="85.5" customHeight="1" x14ac:dyDescent="0.2">
      <c r="A30" s="366" t="s">
        <v>504</v>
      </c>
      <c r="B30" s="364"/>
      <c r="C30" s="365"/>
      <c r="D30" s="259">
        <v>25</v>
      </c>
      <c r="E30" s="260"/>
      <c r="F30" s="261"/>
      <c r="G30" s="261"/>
      <c r="H30" s="261"/>
      <c r="I30" s="261"/>
      <c r="J30" s="261"/>
      <c r="K30" s="261"/>
      <c r="L30" s="132"/>
    </row>
    <row r="31" spans="1:12" ht="35.25" customHeight="1" x14ac:dyDescent="0.2">
      <c r="A31" s="366" t="s">
        <v>389</v>
      </c>
      <c r="B31" s="364"/>
      <c r="C31" s="365"/>
      <c r="D31" s="259">
        <v>26</v>
      </c>
      <c r="E31" s="260"/>
      <c r="F31" s="261"/>
      <c r="G31" s="261"/>
      <c r="H31" s="261"/>
      <c r="I31" s="261"/>
      <c r="J31" s="261"/>
      <c r="K31" s="261"/>
      <c r="L31" s="132"/>
    </row>
    <row r="32" spans="1:12" ht="21.75" customHeight="1" thickBot="1" x14ac:dyDescent="0.25">
      <c r="A32" s="367" t="s">
        <v>158</v>
      </c>
      <c r="B32" s="368"/>
      <c r="C32" s="369"/>
      <c r="D32" s="264">
        <v>27</v>
      </c>
      <c r="E32" s="265"/>
      <c r="F32" s="266"/>
      <c r="G32" s="266"/>
      <c r="H32" s="266"/>
      <c r="I32" s="266"/>
      <c r="J32" s="266"/>
      <c r="K32" s="266"/>
      <c r="L32" s="140"/>
    </row>
    <row r="33" spans="1:12" ht="21" customHeight="1" thickBot="1" x14ac:dyDescent="0.25">
      <c r="A33" s="370" t="s">
        <v>310</v>
      </c>
      <c r="B33" s="371"/>
      <c r="C33" s="372"/>
      <c r="D33" s="267">
        <v>28</v>
      </c>
      <c r="E33" s="268">
        <f>SUM(E6:E32)</f>
        <v>0</v>
      </c>
      <c r="F33" s="269">
        <f t="shared" ref="F33:L33" si="0">SUM(F6:F32)</f>
        <v>0</v>
      </c>
      <c r="G33" s="269">
        <f t="shared" si="0"/>
        <v>0</v>
      </c>
      <c r="H33" s="269">
        <f t="shared" si="0"/>
        <v>0</v>
      </c>
      <c r="I33" s="269">
        <f t="shared" si="0"/>
        <v>0</v>
      </c>
      <c r="J33" s="269">
        <f t="shared" si="0"/>
        <v>0</v>
      </c>
      <c r="K33" s="269">
        <f t="shared" si="0"/>
        <v>0</v>
      </c>
      <c r="L33" s="270">
        <f t="shared" si="0"/>
        <v>0</v>
      </c>
    </row>
  </sheetData>
  <mergeCells count="35">
    <mergeCell ref="A30:C30"/>
    <mergeCell ref="A31:C31"/>
    <mergeCell ref="A32:C32"/>
    <mergeCell ref="A33:C33"/>
    <mergeCell ref="A18:C18"/>
    <mergeCell ref="A19:A23"/>
    <mergeCell ref="B19:C19"/>
    <mergeCell ref="B21:C21"/>
    <mergeCell ref="B22:C22"/>
    <mergeCell ref="B23:C23"/>
    <mergeCell ref="A24:C24"/>
    <mergeCell ref="A25:A29"/>
    <mergeCell ref="B25:C25"/>
    <mergeCell ref="B27:C27"/>
    <mergeCell ref="B28:C28"/>
    <mergeCell ref="B29:C29"/>
    <mergeCell ref="A12:C12"/>
    <mergeCell ref="A13:A17"/>
    <mergeCell ref="B13:C13"/>
    <mergeCell ref="B15:C15"/>
    <mergeCell ref="B16:C16"/>
    <mergeCell ref="B17:C17"/>
    <mergeCell ref="A5:C5"/>
    <mergeCell ref="A6:C6"/>
    <mergeCell ref="A7:A11"/>
    <mergeCell ref="B7:C7"/>
    <mergeCell ref="B9:C9"/>
    <mergeCell ref="B10:C10"/>
    <mergeCell ref="B11:C11"/>
    <mergeCell ref="A1:L1"/>
    <mergeCell ref="A2:L2"/>
    <mergeCell ref="A3:C4"/>
    <mergeCell ref="D3:D4"/>
    <mergeCell ref="E3:E4"/>
    <mergeCell ref="F3:K3"/>
  </mergeCells>
  <phoneticPr fontId="66" type="noConversion"/>
  <dataValidations count="1">
    <dataValidation type="whole" operator="notBetween" allowBlank="1" showInputMessage="1" showErrorMessage="1" errorTitle="Робота органів слідства" sqref="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zoomScaleNormal="100" workbookViewId="0">
      <selection activeCell="G20" sqref="G20"/>
    </sheetView>
  </sheetViews>
  <sheetFormatPr defaultRowHeight="12.75" x14ac:dyDescent="0.2"/>
  <cols>
    <col min="1" max="1" width="5.625" style="79" customWidth="1"/>
    <col min="2" max="2" width="9.25" style="79" customWidth="1"/>
    <col min="3" max="3" width="6.25" style="79" customWidth="1"/>
    <col min="4" max="4" width="23.25" style="79" customWidth="1"/>
    <col min="5" max="5" width="26.875" style="79" customWidth="1"/>
    <col min="6" max="6" width="2.875" style="79" bestFit="1" customWidth="1"/>
    <col min="7" max="7" width="11.5" style="79" customWidth="1"/>
    <col min="8" max="16384" width="9" style="79"/>
  </cols>
  <sheetData>
    <row r="1" spans="1:9" ht="16.5" thickBot="1" x14ac:dyDescent="0.3">
      <c r="A1" s="77" t="s">
        <v>390</v>
      </c>
      <c r="B1" s="78"/>
      <c r="C1" s="78"/>
      <c r="D1" s="78"/>
      <c r="E1" s="78"/>
    </row>
    <row r="2" spans="1:9" ht="39" customHeight="1" thickBot="1" x14ac:dyDescent="0.25">
      <c r="A2" s="373"/>
      <c r="B2" s="374"/>
      <c r="C2" s="374"/>
      <c r="D2" s="374"/>
      <c r="E2" s="375"/>
      <c r="F2" s="82" t="s">
        <v>313</v>
      </c>
      <c r="G2" s="83"/>
    </row>
    <row r="3" spans="1:9" ht="13.5" thickBot="1" x14ac:dyDescent="0.25">
      <c r="A3" s="376" t="s">
        <v>308</v>
      </c>
      <c r="B3" s="377"/>
      <c r="C3" s="377"/>
      <c r="D3" s="377"/>
      <c r="E3" s="378"/>
      <c r="F3" s="141" t="s">
        <v>309</v>
      </c>
      <c r="G3" s="141">
        <v>1</v>
      </c>
    </row>
    <row r="4" spans="1:9" ht="18" customHeight="1" x14ac:dyDescent="0.2">
      <c r="A4" s="379" t="s">
        <v>391</v>
      </c>
      <c r="B4" s="380"/>
      <c r="C4" s="380"/>
      <c r="D4" s="380"/>
      <c r="E4" s="381"/>
      <c r="F4" s="100">
        <v>1</v>
      </c>
      <c r="G4" s="91">
        <v>31</v>
      </c>
      <c r="I4" s="144"/>
    </row>
    <row r="5" spans="1:9" ht="33" customHeight="1" x14ac:dyDescent="0.2">
      <c r="A5" s="382" t="s">
        <v>392</v>
      </c>
      <c r="B5" s="383"/>
      <c r="C5" s="383"/>
      <c r="D5" s="383"/>
      <c r="E5" s="384"/>
      <c r="F5" s="145">
        <v>2</v>
      </c>
      <c r="G5" s="90">
        <v>416</v>
      </c>
      <c r="I5" s="144"/>
    </row>
    <row r="6" spans="1:9" ht="18" customHeight="1" x14ac:dyDescent="0.2">
      <c r="A6" s="385" t="s">
        <v>303</v>
      </c>
      <c r="B6" s="383" t="s">
        <v>237</v>
      </c>
      <c r="C6" s="383"/>
      <c r="D6" s="383"/>
      <c r="E6" s="384"/>
      <c r="F6" s="145">
        <v>3</v>
      </c>
      <c r="G6" s="90">
        <v>212</v>
      </c>
      <c r="I6" s="144"/>
    </row>
    <row r="7" spans="1:9" ht="18" customHeight="1" x14ac:dyDescent="0.2">
      <c r="A7" s="386"/>
      <c r="B7" s="383" t="s">
        <v>238</v>
      </c>
      <c r="C7" s="383"/>
      <c r="D7" s="383"/>
      <c r="E7" s="384"/>
      <c r="F7" s="145">
        <v>4</v>
      </c>
      <c r="G7" s="90">
        <v>1</v>
      </c>
      <c r="I7" s="144"/>
    </row>
    <row r="8" spans="1:9" ht="18" customHeight="1" x14ac:dyDescent="0.2">
      <c r="A8" s="382" t="s">
        <v>393</v>
      </c>
      <c r="B8" s="383"/>
      <c r="C8" s="383"/>
      <c r="D8" s="383"/>
      <c r="E8" s="384"/>
      <c r="F8" s="145">
        <v>5</v>
      </c>
      <c r="G8" s="90">
        <v>68</v>
      </c>
      <c r="I8" s="144"/>
    </row>
    <row r="9" spans="1:9" ht="18" customHeight="1" x14ac:dyDescent="0.2">
      <c r="A9" s="240" t="s">
        <v>368</v>
      </c>
      <c r="B9" s="383" t="s">
        <v>394</v>
      </c>
      <c r="C9" s="383"/>
      <c r="D9" s="383"/>
      <c r="E9" s="384"/>
      <c r="F9" s="145">
        <v>6</v>
      </c>
      <c r="G9" s="90">
        <v>18</v>
      </c>
      <c r="I9" s="144"/>
    </row>
    <row r="10" spans="1:9" ht="18" customHeight="1" x14ac:dyDescent="0.2">
      <c r="A10" s="387" t="s">
        <v>505</v>
      </c>
      <c r="B10" s="383" t="s">
        <v>395</v>
      </c>
      <c r="C10" s="383"/>
      <c r="D10" s="383"/>
      <c r="E10" s="384"/>
      <c r="F10" s="145">
        <v>7</v>
      </c>
      <c r="G10" s="90">
        <v>57</v>
      </c>
      <c r="I10" s="144"/>
    </row>
    <row r="11" spans="1:9" ht="18" customHeight="1" x14ac:dyDescent="0.2">
      <c r="A11" s="387"/>
      <c r="B11" s="388" t="s">
        <v>396</v>
      </c>
      <c r="C11" s="383" t="s">
        <v>397</v>
      </c>
      <c r="D11" s="383"/>
      <c r="E11" s="384"/>
      <c r="F11" s="145">
        <v>8</v>
      </c>
      <c r="G11" s="90">
        <v>55</v>
      </c>
      <c r="I11" s="144"/>
    </row>
    <row r="12" spans="1:9" ht="18" customHeight="1" x14ac:dyDescent="0.2">
      <c r="A12" s="387"/>
      <c r="B12" s="389"/>
      <c r="C12" s="393" t="s">
        <v>368</v>
      </c>
      <c r="D12" s="391" t="s">
        <v>398</v>
      </c>
      <c r="E12" s="392"/>
      <c r="F12" s="145">
        <v>9</v>
      </c>
      <c r="G12" s="90"/>
      <c r="I12" s="144"/>
    </row>
    <row r="13" spans="1:9" ht="18" customHeight="1" x14ac:dyDescent="0.2">
      <c r="A13" s="387"/>
      <c r="B13" s="389"/>
      <c r="C13" s="393"/>
      <c r="D13" s="391" t="s">
        <v>399</v>
      </c>
      <c r="E13" s="392"/>
      <c r="F13" s="145">
        <v>10</v>
      </c>
      <c r="G13" s="90">
        <v>1</v>
      </c>
      <c r="I13" s="144"/>
    </row>
    <row r="14" spans="1:9" ht="18" customHeight="1" x14ac:dyDescent="0.2">
      <c r="A14" s="387"/>
      <c r="B14" s="389"/>
      <c r="C14" s="383" t="s">
        <v>400</v>
      </c>
      <c r="D14" s="383"/>
      <c r="E14" s="384"/>
      <c r="F14" s="145">
        <v>11</v>
      </c>
      <c r="G14" s="90"/>
      <c r="I14" s="144"/>
    </row>
    <row r="15" spans="1:9" ht="33" customHeight="1" x14ac:dyDescent="0.2">
      <c r="A15" s="387"/>
      <c r="B15" s="390"/>
      <c r="C15" s="383" t="s">
        <v>401</v>
      </c>
      <c r="D15" s="383"/>
      <c r="E15" s="384"/>
      <c r="F15" s="145">
        <v>12</v>
      </c>
      <c r="G15" s="90">
        <v>1</v>
      </c>
      <c r="I15" s="144"/>
    </row>
    <row r="16" spans="1:9" ht="18" customHeight="1" x14ac:dyDescent="0.2">
      <c r="A16" s="387"/>
      <c r="B16" s="383" t="s">
        <v>402</v>
      </c>
      <c r="C16" s="383"/>
      <c r="D16" s="383"/>
      <c r="E16" s="384"/>
      <c r="F16" s="145">
        <v>13</v>
      </c>
      <c r="G16" s="90">
        <v>12</v>
      </c>
      <c r="I16" s="144"/>
    </row>
    <row r="17" spans="1:9" ht="18" customHeight="1" x14ac:dyDescent="0.2">
      <c r="A17" s="387"/>
      <c r="B17" s="234" t="s">
        <v>303</v>
      </c>
      <c r="C17" s="391" t="s">
        <v>403</v>
      </c>
      <c r="D17" s="391"/>
      <c r="E17" s="392"/>
      <c r="F17" s="145">
        <v>14</v>
      </c>
      <c r="G17" s="90">
        <v>2</v>
      </c>
      <c r="I17" s="144"/>
    </row>
    <row r="18" spans="1:9" ht="18" customHeight="1" x14ac:dyDescent="0.2">
      <c r="A18" s="382" t="s">
        <v>404</v>
      </c>
      <c r="B18" s="383"/>
      <c r="C18" s="383"/>
      <c r="D18" s="383"/>
      <c r="E18" s="384"/>
      <c r="F18" s="145">
        <v>15</v>
      </c>
      <c r="G18" s="90">
        <v>11</v>
      </c>
      <c r="I18" s="144"/>
    </row>
    <row r="19" spans="1:9" ht="18" customHeight="1" x14ac:dyDescent="0.2">
      <c r="A19" s="382" t="s">
        <v>405</v>
      </c>
      <c r="B19" s="383"/>
      <c r="C19" s="383"/>
      <c r="D19" s="383"/>
      <c r="E19" s="384"/>
      <c r="F19" s="145">
        <v>16</v>
      </c>
      <c r="G19" s="90">
        <v>21</v>
      </c>
      <c r="I19" s="144"/>
    </row>
    <row r="20" spans="1:9" ht="18" customHeight="1" x14ac:dyDescent="0.2">
      <c r="A20" s="382" t="s">
        <v>406</v>
      </c>
      <c r="B20" s="383"/>
      <c r="C20" s="383"/>
      <c r="D20" s="383"/>
      <c r="E20" s="384"/>
      <c r="F20" s="145">
        <v>17</v>
      </c>
      <c r="G20" s="90">
        <v>270</v>
      </c>
      <c r="I20" s="144"/>
    </row>
    <row r="21" spans="1:9" ht="18" customHeight="1" x14ac:dyDescent="0.2">
      <c r="A21" s="397" t="s">
        <v>303</v>
      </c>
      <c r="B21" s="383" t="s">
        <v>407</v>
      </c>
      <c r="C21" s="383"/>
      <c r="D21" s="383"/>
      <c r="E21" s="384"/>
      <c r="F21" s="145">
        <v>18</v>
      </c>
      <c r="G21" s="90">
        <v>1</v>
      </c>
      <c r="I21" s="144"/>
    </row>
    <row r="22" spans="1:9" ht="33" customHeight="1" x14ac:dyDescent="0.2">
      <c r="A22" s="397"/>
      <c r="B22" s="383" t="s">
        <v>408</v>
      </c>
      <c r="C22" s="383"/>
      <c r="D22" s="383"/>
      <c r="E22" s="384"/>
      <c r="F22" s="145">
        <v>19</v>
      </c>
      <c r="G22" s="90">
        <v>267</v>
      </c>
      <c r="I22" s="144"/>
    </row>
    <row r="23" spans="1:9" ht="33" customHeight="1" x14ac:dyDescent="0.2">
      <c r="A23" s="397"/>
      <c r="B23" s="383" t="s">
        <v>409</v>
      </c>
      <c r="C23" s="383"/>
      <c r="D23" s="383"/>
      <c r="E23" s="384"/>
      <c r="F23" s="145">
        <v>20</v>
      </c>
      <c r="G23" s="90">
        <v>2</v>
      </c>
      <c r="I23" s="144"/>
    </row>
    <row r="24" spans="1:9" ht="18" customHeight="1" x14ac:dyDescent="0.2">
      <c r="A24" s="382" t="s">
        <v>410</v>
      </c>
      <c r="B24" s="383"/>
      <c r="C24" s="383"/>
      <c r="D24" s="383"/>
      <c r="E24" s="384"/>
      <c r="F24" s="145">
        <v>21</v>
      </c>
      <c r="G24" s="90">
        <v>77</v>
      </c>
      <c r="I24" s="144"/>
    </row>
    <row r="25" spans="1:9" ht="18" customHeight="1" x14ac:dyDescent="0.2">
      <c r="A25" s="240" t="s">
        <v>303</v>
      </c>
      <c r="B25" s="383" t="s">
        <v>411</v>
      </c>
      <c r="C25" s="383"/>
      <c r="D25" s="383"/>
      <c r="E25" s="384"/>
      <c r="F25" s="145">
        <v>22</v>
      </c>
      <c r="G25" s="90">
        <v>3</v>
      </c>
      <c r="I25" s="144"/>
    </row>
    <row r="26" spans="1:9" ht="33" customHeight="1" x14ac:dyDescent="0.2">
      <c r="A26" s="398" t="s">
        <v>170</v>
      </c>
      <c r="B26" s="391"/>
      <c r="C26" s="391"/>
      <c r="D26" s="391"/>
      <c r="E26" s="232" t="s">
        <v>412</v>
      </c>
      <c r="F26" s="145">
        <v>23</v>
      </c>
      <c r="G26" s="90">
        <v>1</v>
      </c>
      <c r="I26" s="144"/>
    </row>
    <row r="27" spans="1:9" ht="33" customHeight="1" x14ac:dyDescent="0.2">
      <c r="A27" s="398"/>
      <c r="B27" s="391"/>
      <c r="C27" s="391"/>
      <c r="D27" s="391"/>
      <c r="E27" s="232" t="s">
        <v>413</v>
      </c>
      <c r="F27" s="145">
        <v>24</v>
      </c>
      <c r="G27" s="90">
        <v>1</v>
      </c>
      <c r="I27" s="144"/>
    </row>
    <row r="28" spans="1:9" ht="18" customHeight="1" x14ac:dyDescent="0.2">
      <c r="A28" s="382" t="s">
        <v>414</v>
      </c>
      <c r="B28" s="383"/>
      <c r="C28" s="383"/>
      <c r="D28" s="383"/>
      <c r="E28" s="384"/>
      <c r="F28" s="145">
        <v>25</v>
      </c>
      <c r="G28" s="90"/>
      <c r="I28" s="144"/>
    </row>
    <row r="29" spans="1:9" ht="18" customHeight="1" x14ac:dyDescent="0.2">
      <c r="A29" s="397" t="s">
        <v>415</v>
      </c>
      <c r="B29" s="393"/>
      <c r="C29" s="399" t="s">
        <v>416</v>
      </c>
      <c r="D29" s="399"/>
      <c r="E29" s="400"/>
      <c r="F29" s="145">
        <v>26</v>
      </c>
      <c r="G29" s="90"/>
      <c r="I29" s="144"/>
    </row>
    <row r="30" spans="1:9" ht="18" customHeight="1" x14ac:dyDescent="0.2">
      <c r="A30" s="397"/>
      <c r="B30" s="393"/>
      <c r="C30" s="399" t="s">
        <v>417</v>
      </c>
      <c r="D30" s="399"/>
      <c r="E30" s="400"/>
      <c r="F30" s="145">
        <v>27</v>
      </c>
      <c r="G30" s="90"/>
      <c r="I30" s="144"/>
    </row>
    <row r="31" spans="1:9" ht="18" customHeight="1" thickBot="1" x14ac:dyDescent="0.25">
      <c r="A31" s="394" t="s">
        <v>318</v>
      </c>
      <c r="B31" s="395"/>
      <c r="C31" s="395"/>
      <c r="D31" s="395"/>
      <c r="E31" s="396"/>
      <c r="F31" s="146">
        <v>28</v>
      </c>
      <c r="G31" s="85">
        <v>3</v>
      </c>
      <c r="I31" s="144"/>
    </row>
    <row r="32" spans="1:9" ht="17.100000000000001" customHeight="1" thickBot="1" x14ac:dyDescent="0.25">
      <c r="A32" s="404" t="s">
        <v>310</v>
      </c>
      <c r="B32" s="405"/>
      <c r="C32" s="405"/>
      <c r="D32" s="405"/>
      <c r="E32" s="406"/>
      <c r="F32" s="141">
        <v>29</v>
      </c>
      <c r="G32" s="86">
        <f>SUM(G4:G31)</f>
        <v>1531</v>
      </c>
      <c r="I32" s="144"/>
    </row>
    <row r="33" spans="1:9" ht="26.25" customHeight="1" thickBot="1" x14ac:dyDescent="0.3">
      <c r="A33" s="77" t="s">
        <v>418</v>
      </c>
      <c r="B33" s="78"/>
      <c r="C33" s="78"/>
      <c r="D33" s="78"/>
      <c r="E33" s="78"/>
      <c r="F33" s="78"/>
      <c r="G33" s="78"/>
      <c r="I33" s="144"/>
    </row>
    <row r="34" spans="1:9" ht="70.5" customHeight="1" thickBot="1" x14ac:dyDescent="0.25">
      <c r="A34" s="407"/>
      <c r="B34" s="408"/>
      <c r="C34" s="408"/>
      <c r="D34" s="408"/>
      <c r="E34" s="409"/>
      <c r="F34" s="82" t="s">
        <v>313</v>
      </c>
      <c r="G34" s="147" t="s">
        <v>419</v>
      </c>
    </row>
    <row r="35" spans="1:9" ht="14.25" customHeight="1" thickBot="1" x14ac:dyDescent="0.25">
      <c r="A35" s="376" t="s">
        <v>308</v>
      </c>
      <c r="B35" s="377"/>
      <c r="C35" s="377"/>
      <c r="D35" s="377"/>
      <c r="E35" s="378"/>
      <c r="F35" s="141" t="s">
        <v>309</v>
      </c>
      <c r="G35" s="141">
        <v>3</v>
      </c>
    </row>
    <row r="36" spans="1:9" ht="21" customHeight="1" thickBot="1" x14ac:dyDescent="0.25">
      <c r="A36" s="410" t="s">
        <v>420</v>
      </c>
      <c r="B36" s="411"/>
      <c r="C36" s="411"/>
      <c r="D36" s="411"/>
      <c r="E36" s="412"/>
      <c r="F36" s="141">
        <v>1</v>
      </c>
      <c r="G36" s="88">
        <v>66</v>
      </c>
    </row>
    <row r="37" spans="1:9" ht="18" customHeight="1" x14ac:dyDescent="0.2">
      <c r="A37" s="239" t="s">
        <v>368</v>
      </c>
      <c r="B37" s="413" t="s">
        <v>421</v>
      </c>
      <c r="C37" s="413"/>
      <c r="D37" s="413"/>
      <c r="E37" s="414"/>
      <c r="F37" s="143">
        <v>2</v>
      </c>
      <c r="G37" s="89">
        <v>55</v>
      </c>
    </row>
    <row r="38" spans="1:9" ht="18" customHeight="1" x14ac:dyDescent="0.2">
      <c r="A38" s="415" t="s">
        <v>422</v>
      </c>
      <c r="B38" s="416"/>
      <c r="C38" s="391" t="s">
        <v>319</v>
      </c>
      <c r="D38" s="391"/>
      <c r="E38" s="392"/>
      <c r="F38" s="143">
        <v>3</v>
      </c>
      <c r="G38" s="90">
        <v>1</v>
      </c>
    </row>
    <row r="39" spans="1:9" ht="18" customHeight="1" x14ac:dyDescent="0.2">
      <c r="A39" s="415"/>
      <c r="B39" s="416"/>
      <c r="C39" s="391" t="s">
        <v>423</v>
      </c>
      <c r="D39" s="391"/>
      <c r="E39" s="392"/>
      <c r="F39" s="143">
        <v>4</v>
      </c>
      <c r="G39" s="90">
        <v>5</v>
      </c>
    </row>
    <row r="40" spans="1:9" ht="18" customHeight="1" thickBot="1" x14ac:dyDescent="0.25">
      <c r="A40" s="417"/>
      <c r="B40" s="418"/>
      <c r="C40" s="419" t="s">
        <v>320</v>
      </c>
      <c r="D40" s="419"/>
      <c r="E40" s="420"/>
      <c r="F40" s="143">
        <v>5</v>
      </c>
      <c r="G40" s="90">
        <v>49</v>
      </c>
    </row>
    <row r="41" spans="1:9" ht="16.5" customHeight="1" thickBot="1" x14ac:dyDescent="0.25">
      <c r="A41" s="401" t="s">
        <v>310</v>
      </c>
      <c r="B41" s="402"/>
      <c r="C41" s="402"/>
      <c r="D41" s="402"/>
      <c r="E41" s="403"/>
      <c r="F41" s="141">
        <v>6</v>
      </c>
      <c r="G41" s="86">
        <f>SUM(G36:G40)</f>
        <v>176</v>
      </c>
    </row>
    <row r="43" spans="1:9" ht="15.75" x14ac:dyDescent="0.2">
      <c r="F43" s="148"/>
      <c r="G43" s="148"/>
    </row>
  </sheetData>
  <mergeCells count="45">
    <mergeCell ref="A41:E41"/>
    <mergeCell ref="A32:E32"/>
    <mergeCell ref="A34:E34"/>
    <mergeCell ref="A35:E35"/>
    <mergeCell ref="A36:E36"/>
    <mergeCell ref="B37:E37"/>
    <mergeCell ref="A38:B40"/>
    <mergeCell ref="C38:E38"/>
    <mergeCell ref="C39:E39"/>
    <mergeCell ref="C40:E40"/>
    <mergeCell ref="A31:E31"/>
    <mergeCell ref="A21:A23"/>
    <mergeCell ref="B21:E21"/>
    <mergeCell ref="B22:E22"/>
    <mergeCell ref="B23:E23"/>
    <mergeCell ref="A24:E24"/>
    <mergeCell ref="B25:E25"/>
    <mergeCell ref="A26:D27"/>
    <mergeCell ref="A28:E28"/>
    <mergeCell ref="A29:B30"/>
    <mergeCell ref="C29:E29"/>
    <mergeCell ref="C30:E30"/>
    <mergeCell ref="A20:E20"/>
    <mergeCell ref="A8:E8"/>
    <mergeCell ref="B9:E9"/>
    <mergeCell ref="A10:A17"/>
    <mergeCell ref="B10:E10"/>
    <mergeCell ref="B11:B15"/>
    <mergeCell ref="C11:E11"/>
    <mergeCell ref="C15:E15"/>
    <mergeCell ref="B16:E16"/>
    <mergeCell ref="C17:E17"/>
    <mergeCell ref="A18:E18"/>
    <mergeCell ref="C12:C13"/>
    <mergeCell ref="D12:E12"/>
    <mergeCell ref="D13:E13"/>
    <mergeCell ref="C14:E14"/>
    <mergeCell ref="A19:E19"/>
    <mergeCell ref="A2:E2"/>
    <mergeCell ref="A3:E3"/>
    <mergeCell ref="A4:E4"/>
    <mergeCell ref="A5:E5"/>
    <mergeCell ref="A6:A7"/>
    <mergeCell ref="B6:E6"/>
    <mergeCell ref="B7:E7"/>
  </mergeCells>
  <phoneticPr fontId="66" type="noConversion"/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zoomScale="85" zoomScaleNormal="85" workbookViewId="0">
      <selection activeCell="E18" sqref="E18"/>
    </sheetView>
  </sheetViews>
  <sheetFormatPr defaultRowHeight="12.75" x14ac:dyDescent="0.2"/>
  <cols>
    <col min="1" max="2" width="6.75" style="79" customWidth="1"/>
    <col min="3" max="3" width="59.875" style="79" customWidth="1"/>
    <col min="4" max="4" width="2.625" style="79" bestFit="1" customWidth="1"/>
    <col min="5" max="5" width="9.125" style="79" customWidth="1"/>
    <col min="6" max="6" width="0.625" style="79" customWidth="1"/>
    <col min="7" max="8" width="9" style="79"/>
    <col min="9" max="9" width="51.625" style="79" customWidth="1"/>
    <col min="10" max="10" width="2.625" style="79" bestFit="1" customWidth="1"/>
    <col min="11" max="11" width="10.75" style="79" customWidth="1"/>
    <col min="12" max="16384" width="9" style="79"/>
  </cols>
  <sheetData>
    <row r="1" spans="1:11" ht="18" customHeight="1" thickBot="1" x14ac:dyDescent="0.3">
      <c r="A1" s="77" t="s">
        <v>424</v>
      </c>
      <c r="B1" s="78"/>
      <c r="C1" s="78"/>
      <c r="D1" s="78"/>
      <c r="E1" s="78"/>
      <c r="G1" s="306" t="s">
        <v>438</v>
      </c>
      <c r="H1" s="306"/>
      <c r="I1" s="306"/>
      <c r="J1" s="306"/>
      <c r="K1" s="306"/>
    </row>
    <row r="2" spans="1:11" ht="26.25" thickBot="1" x14ac:dyDescent="0.25">
      <c r="A2" s="80"/>
      <c r="B2" s="81"/>
      <c r="C2" s="81"/>
      <c r="D2" s="149" t="s">
        <v>313</v>
      </c>
      <c r="E2" s="83"/>
      <c r="G2" s="80"/>
      <c r="H2" s="81"/>
      <c r="I2" s="81"/>
      <c r="J2" s="149" t="s">
        <v>313</v>
      </c>
      <c r="K2" s="83"/>
    </row>
    <row r="3" spans="1:11" ht="13.5" thickBot="1" x14ac:dyDescent="0.25">
      <c r="A3" s="328" t="s">
        <v>308</v>
      </c>
      <c r="B3" s="329"/>
      <c r="C3" s="329"/>
      <c r="D3" s="141" t="s">
        <v>309</v>
      </c>
      <c r="E3" s="141">
        <v>1</v>
      </c>
      <c r="G3" s="328" t="s">
        <v>308</v>
      </c>
      <c r="H3" s="329"/>
      <c r="I3" s="329"/>
      <c r="J3" s="141" t="s">
        <v>309</v>
      </c>
      <c r="K3" s="141">
        <v>1</v>
      </c>
    </row>
    <row r="4" spans="1:11" ht="22.5" customHeight="1" x14ac:dyDescent="0.2">
      <c r="A4" s="421" t="s">
        <v>425</v>
      </c>
      <c r="B4" s="422"/>
      <c r="C4" s="237" t="s">
        <v>426</v>
      </c>
      <c r="D4" s="100">
        <v>1</v>
      </c>
      <c r="E4" s="91"/>
      <c r="G4" s="423" t="s">
        <v>439</v>
      </c>
      <c r="H4" s="413"/>
      <c r="I4" s="414"/>
      <c r="J4" s="100">
        <v>1</v>
      </c>
      <c r="K4" s="91">
        <v>103</v>
      </c>
    </row>
    <row r="5" spans="1:11" ht="22.5" customHeight="1" x14ac:dyDescent="0.2">
      <c r="A5" s="397"/>
      <c r="B5" s="393"/>
      <c r="C5" s="233" t="s">
        <v>427</v>
      </c>
      <c r="D5" s="145">
        <v>2</v>
      </c>
      <c r="E5" s="90">
        <v>10</v>
      </c>
      <c r="G5" s="235" t="s">
        <v>368</v>
      </c>
      <c r="H5" s="391" t="s">
        <v>304</v>
      </c>
      <c r="I5" s="392"/>
      <c r="J5" s="145">
        <v>2</v>
      </c>
      <c r="K5" s="90">
        <v>2</v>
      </c>
    </row>
    <row r="6" spans="1:11" ht="30.75" customHeight="1" x14ac:dyDescent="0.2">
      <c r="A6" s="397"/>
      <c r="B6" s="393"/>
      <c r="C6" s="233" t="s">
        <v>428</v>
      </c>
      <c r="D6" s="145">
        <v>3</v>
      </c>
      <c r="E6" s="90"/>
      <c r="G6" s="397" t="s">
        <v>303</v>
      </c>
      <c r="H6" s="391" t="s">
        <v>440</v>
      </c>
      <c r="I6" s="392"/>
      <c r="J6" s="145">
        <v>3</v>
      </c>
      <c r="K6" s="90"/>
    </row>
    <row r="7" spans="1:11" ht="22.5" customHeight="1" x14ac:dyDescent="0.2">
      <c r="A7" s="397"/>
      <c r="B7" s="393"/>
      <c r="C7" s="233" t="s">
        <v>429</v>
      </c>
      <c r="D7" s="145">
        <v>4</v>
      </c>
      <c r="E7" s="90"/>
      <c r="G7" s="397"/>
      <c r="H7" s="234" t="s">
        <v>368</v>
      </c>
      <c r="I7" s="233" t="s">
        <v>304</v>
      </c>
      <c r="J7" s="145">
        <v>4</v>
      </c>
      <c r="K7" s="90"/>
    </row>
    <row r="8" spans="1:11" ht="22.5" customHeight="1" x14ac:dyDescent="0.2">
      <c r="A8" s="397"/>
      <c r="B8" s="393"/>
      <c r="C8" s="233" t="s">
        <v>430</v>
      </c>
      <c r="D8" s="145">
        <v>5</v>
      </c>
      <c r="E8" s="90">
        <v>1</v>
      </c>
      <c r="G8" s="397"/>
      <c r="H8" s="391" t="s">
        <v>441</v>
      </c>
      <c r="I8" s="392"/>
      <c r="J8" s="145">
        <v>5</v>
      </c>
      <c r="K8" s="90">
        <v>101</v>
      </c>
    </row>
    <row r="9" spans="1:11" ht="22.5" customHeight="1" x14ac:dyDescent="0.2">
      <c r="A9" s="397"/>
      <c r="B9" s="393"/>
      <c r="C9" s="233" t="s">
        <v>431</v>
      </c>
      <c r="D9" s="145">
        <v>6</v>
      </c>
      <c r="E9" s="90"/>
      <c r="G9" s="397"/>
      <c r="H9" s="234" t="s">
        <v>368</v>
      </c>
      <c r="I9" s="233" t="s">
        <v>304</v>
      </c>
      <c r="J9" s="145">
        <v>6</v>
      </c>
      <c r="K9" s="90">
        <v>1</v>
      </c>
    </row>
    <row r="10" spans="1:11" ht="30.75" customHeight="1" x14ac:dyDescent="0.2">
      <c r="A10" s="397"/>
      <c r="B10" s="393"/>
      <c r="C10" s="233" t="s">
        <v>432</v>
      </c>
      <c r="D10" s="145">
        <v>7</v>
      </c>
      <c r="E10" s="90"/>
      <c r="G10" s="397"/>
      <c r="H10" s="391" t="s">
        <v>442</v>
      </c>
      <c r="I10" s="392"/>
      <c r="J10" s="145">
        <v>7</v>
      </c>
      <c r="K10" s="90">
        <v>2</v>
      </c>
    </row>
    <row r="11" spans="1:11" ht="22.5" customHeight="1" thickBot="1" x14ac:dyDescent="0.25">
      <c r="A11" s="397"/>
      <c r="B11" s="393"/>
      <c r="C11" s="233" t="s">
        <v>433</v>
      </c>
      <c r="D11" s="145">
        <v>8</v>
      </c>
      <c r="E11" s="90"/>
      <c r="G11" s="424"/>
      <c r="H11" s="152" t="s">
        <v>368</v>
      </c>
      <c r="I11" s="236" t="s">
        <v>304</v>
      </c>
      <c r="J11" s="146">
        <v>8</v>
      </c>
      <c r="K11" s="85">
        <v>1</v>
      </c>
    </row>
    <row r="12" spans="1:11" ht="20.25" customHeight="1" thickBot="1" x14ac:dyDescent="0.25">
      <c r="A12" s="425" t="s">
        <v>434</v>
      </c>
      <c r="B12" s="426"/>
      <c r="C12" s="427"/>
      <c r="D12" s="431">
        <v>9</v>
      </c>
      <c r="E12" s="433"/>
      <c r="G12" s="435" t="s">
        <v>310</v>
      </c>
      <c r="H12" s="436"/>
      <c r="I12" s="436"/>
      <c r="J12" s="141">
        <v>9</v>
      </c>
      <c r="K12" s="86">
        <f>SUM(K4:K11)</f>
        <v>210</v>
      </c>
    </row>
    <row r="13" spans="1:11" ht="30" customHeight="1" thickBot="1" x14ac:dyDescent="0.25">
      <c r="A13" s="428"/>
      <c r="B13" s="429"/>
      <c r="C13" s="430"/>
      <c r="D13" s="432"/>
      <c r="E13" s="434"/>
      <c r="G13" s="220"/>
      <c r="H13" s="220"/>
      <c r="I13" s="220"/>
      <c r="J13" s="221"/>
      <c r="K13" s="222"/>
    </row>
    <row r="14" spans="1:11" ht="18" customHeight="1" thickBot="1" x14ac:dyDescent="0.25">
      <c r="A14" s="435" t="s">
        <v>310</v>
      </c>
      <c r="B14" s="436"/>
      <c r="C14" s="436"/>
      <c r="D14" s="141">
        <v>10</v>
      </c>
      <c r="E14" s="86">
        <f>SUM(E4:E12)</f>
        <v>11</v>
      </c>
      <c r="G14" s="144"/>
    </row>
    <row r="15" spans="1:11" ht="39" customHeight="1" thickBot="1" x14ac:dyDescent="0.3">
      <c r="A15" s="437" t="s">
        <v>435</v>
      </c>
      <c r="B15" s="437"/>
      <c r="C15" s="437"/>
      <c r="D15" s="437"/>
      <c r="E15" s="437"/>
      <c r="G15" s="144"/>
    </row>
    <row r="16" spans="1:11" ht="26.25" thickBot="1" x14ac:dyDescent="0.25">
      <c r="A16" s="80"/>
      <c r="B16" s="81"/>
      <c r="C16" s="81"/>
      <c r="D16" s="149" t="s">
        <v>313</v>
      </c>
      <c r="E16" s="83"/>
      <c r="G16" s="144"/>
    </row>
    <row r="17" spans="1:7" ht="13.5" thickBot="1" x14ac:dyDescent="0.25">
      <c r="A17" s="328" t="s">
        <v>308</v>
      </c>
      <c r="B17" s="329"/>
      <c r="C17" s="329"/>
      <c r="D17" s="229" t="s">
        <v>309</v>
      </c>
      <c r="E17" s="141">
        <v>1</v>
      </c>
      <c r="G17" s="144"/>
    </row>
    <row r="18" spans="1:7" ht="32.25" customHeight="1" x14ac:dyDescent="0.2">
      <c r="A18" s="423" t="s">
        <v>506</v>
      </c>
      <c r="B18" s="413"/>
      <c r="C18" s="414"/>
      <c r="D18" s="100">
        <v>1</v>
      </c>
      <c r="E18" s="91"/>
      <c r="G18" s="144"/>
    </row>
    <row r="19" spans="1:7" ht="18" customHeight="1" x14ac:dyDescent="0.2">
      <c r="A19" s="438" t="s">
        <v>303</v>
      </c>
      <c r="B19" s="391" t="s">
        <v>436</v>
      </c>
      <c r="C19" s="392"/>
      <c r="D19" s="145">
        <v>2</v>
      </c>
      <c r="E19" s="90"/>
      <c r="G19" s="144"/>
    </row>
    <row r="20" spans="1:7" ht="18" customHeight="1" x14ac:dyDescent="0.2">
      <c r="A20" s="438"/>
      <c r="B20" s="391" t="s">
        <v>437</v>
      </c>
      <c r="C20" s="392"/>
      <c r="D20" s="145">
        <v>3</v>
      </c>
      <c r="E20" s="90"/>
      <c r="G20" s="144"/>
    </row>
    <row r="21" spans="1:7" ht="32.25" customHeight="1" x14ac:dyDescent="0.2">
      <c r="A21" s="398" t="s">
        <v>507</v>
      </c>
      <c r="B21" s="391"/>
      <c r="C21" s="392"/>
      <c r="D21" s="145">
        <v>4</v>
      </c>
      <c r="E21" s="90"/>
      <c r="G21" s="144"/>
    </row>
    <row r="22" spans="1:7" ht="18" customHeight="1" x14ac:dyDescent="0.2">
      <c r="A22" s="240" t="s">
        <v>303</v>
      </c>
      <c r="B22" s="391" t="s">
        <v>239</v>
      </c>
      <c r="C22" s="392"/>
      <c r="D22" s="145">
        <v>5</v>
      </c>
      <c r="E22" s="90"/>
      <c r="G22" s="144"/>
    </row>
    <row r="23" spans="1:7" ht="32.25" customHeight="1" x14ac:dyDescent="0.2">
      <c r="A23" s="398" t="s">
        <v>508</v>
      </c>
      <c r="B23" s="391"/>
      <c r="C23" s="392"/>
      <c r="D23" s="145">
        <v>6</v>
      </c>
      <c r="E23" s="90"/>
      <c r="G23" s="144"/>
    </row>
    <row r="24" spans="1:7" ht="18" customHeight="1" x14ac:dyDescent="0.2">
      <c r="A24" s="438" t="s">
        <v>303</v>
      </c>
      <c r="B24" s="391" t="s">
        <v>436</v>
      </c>
      <c r="C24" s="392"/>
      <c r="D24" s="145">
        <v>7</v>
      </c>
      <c r="E24" s="90"/>
      <c r="G24" s="144"/>
    </row>
    <row r="25" spans="1:7" ht="18" customHeight="1" x14ac:dyDescent="0.2">
      <c r="A25" s="438"/>
      <c r="B25" s="391" t="s">
        <v>437</v>
      </c>
      <c r="C25" s="392"/>
      <c r="D25" s="145">
        <v>8</v>
      </c>
      <c r="E25" s="90"/>
      <c r="G25" s="144"/>
    </row>
    <row r="26" spans="1:7" ht="49.5" customHeight="1" x14ac:dyDescent="0.2">
      <c r="A26" s="398" t="s">
        <v>29</v>
      </c>
      <c r="B26" s="391"/>
      <c r="C26" s="392"/>
      <c r="D26" s="145">
        <v>9</v>
      </c>
      <c r="E26" s="90"/>
      <c r="G26" s="144"/>
    </row>
    <row r="27" spans="1:7" ht="18" customHeight="1" x14ac:dyDescent="0.2">
      <c r="A27" s="240" t="s">
        <v>303</v>
      </c>
      <c r="B27" s="391" t="s">
        <v>239</v>
      </c>
      <c r="C27" s="392"/>
      <c r="D27" s="145">
        <v>10</v>
      </c>
      <c r="E27" s="90"/>
      <c r="G27" s="144"/>
    </row>
    <row r="28" spans="1:7" ht="32.25" customHeight="1" x14ac:dyDescent="0.2">
      <c r="A28" s="398" t="s">
        <v>30</v>
      </c>
      <c r="B28" s="391"/>
      <c r="C28" s="392"/>
      <c r="D28" s="145">
        <v>11</v>
      </c>
      <c r="E28" s="90"/>
      <c r="G28" s="144"/>
    </row>
    <row r="29" spans="1:7" ht="18" customHeight="1" x14ac:dyDescent="0.2">
      <c r="A29" s="438" t="s">
        <v>303</v>
      </c>
      <c r="B29" s="391" t="s">
        <v>436</v>
      </c>
      <c r="C29" s="392"/>
      <c r="D29" s="145">
        <v>12</v>
      </c>
      <c r="E29" s="90"/>
      <c r="G29" s="144"/>
    </row>
    <row r="30" spans="1:7" ht="18" customHeight="1" x14ac:dyDescent="0.2">
      <c r="A30" s="438"/>
      <c r="B30" s="391" t="s">
        <v>437</v>
      </c>
      <c r="C30" s="392"/>
      <c r="D30" s="145">
        <v>13</v>
      </c>
      <c r="E30" s="90"/>
      <c r="G30" s="144"/>
    </row>
    <row r="31" spans="1:7" ht="49.5" customHeight="1" x14ac:dyDescent="0.2">
      <c r="A31" s="398" t="s">
        <v>509</v>
      </c>
      <c r="B31" s="391"/>
      <c r="C31" s="392"/>
      <c r="D31" s="145">
        <v>14</v>
      </c>
      <c r="E31" s="90"/>
      <c r="G31" s="144"/>
    </row>
    <row r="32" spans="1:7" ht="18" customHeight="1" x14ac:dyDescent="0.2">
      <c r="A32" s="240" t="s">
        <v>303</v>
      </c>
      <c r="B32" s="391" t="s">
        <v>436</v>
      </c>
      <c r="C32" s="392"/>
      <c r="D32" s="145">
        <v>15</v>
      </c>
      <c r="E32" s="90"/>
      <c r="G32" s="144"/>
    </row>
    <row r="33" spans="1:7" ht="49.5" customHeight="1" x14ac:dyDescent="0.2">
      <c r="A33" s="398" t="s">
        <v>510</v>
      </c>
      <c r="B33" s="391"/>
      <c r="C33" s="392"/>
      <c r="D33" s="145">
        <v>16</v>
      </c>
      <c r="E33" s="90"/>
      <c r="G33" s="144"/>
    </row>
    <row r="34" spans="1:7" ht="18" customHeight="1" x14ac:dyDescent="0.2">
      <c r="A34" s="240" t="s">
        <v>303</v>
      </c>
      <c r="B34" s="391" t="s">
        <v>436</v>
      </c>
      <c r="C34" s="392"/>
      <c r="D34" s="145">
        <v>17</v>
      </c>
      <c r="E34" s="90"/>
      <c r="G34" s="144"/>
    </row>
    <row r="35" spans="1:7" ht="32.25" customHeight="1" x14ac:dyDescent="0.2">
      <c r="A35" s="398" t="s">
        <v>511</v>
      </c>
      <c r="B35" s="391"/>
      <c r="C35" s="392"/>
      <c r="D35" s="145">
        <v>18</v>
      </c>
      <c r="E35" s="90"/>
      <c r="G35" s="144"/>
    </row>
    <row r="36" spans="1:7" ht="18" customHeight="1" thickBot="1" x14ac:dyDescent="0.25">
      <c r="A36" s="150" t="s">
        <v>303</v>
      </c>
      <c r="B36" s="419" t="s">
        <v>436</v>
      </c>
      <c r="C36" s="420"/>
      <c r="D36" s="146">
        <v>19</v>
      </c>
      <c r="E36" s="85"/>
      <c r="G36" s="144"/>
    </row>
    <row r="37" spans="1:7" ht="18.75" customHeight="1" thickBot="1" x14ac:dyDescent="0.25">
      <c r="A37" s="435" t="s">
        <v>310</v>
      </c>
      <c r="B37" s="436"/>
      <c r="C37" s="436"/>
      <c r="D37" s="229">
        <v>20</v>
      </c>
      <c r="E37" s="86">
        <f>SUM(E18:E36)</f>
        <v>0</v>
      </c>
      <c r="G37" s="144"/>
    </row>
    <row r="38" spans="1:7" ht="20.25" customHeight="1" x14ac:dyDescent="0.2">
      <c r="G38" s="144"/>
    </row>
    <row r="39" spans="1:7" x14ac:dyDescent="0.2">
      <c r="G39" s="144"/>
    </row>
    <row r="40" spans="1:7" x14ac:dyDescent="0.2">
      <c r="G40" s="144"/>
    </row>
    <row r="41" spans="1:7" ht="16.5" customHeight="1" x14ac:dyDescent="0.2">
      <c r="G41" s="144"/>
    </row>
    <row r="42" spans="1:7" ht="16.5" customHeight="1" x14ac:dyDescent="0.2">
      <c r="G42" s="144"/>
    </row>
  </sheetData>
  <mergeCells count="40">
    <mergeCell ref="A37:C37"/>
    <mergeCell ref="B27:C27"/>
    <mergeCell ref="A28:C28"/>
    <mergeCell ref="A29:A30"/>
    <mergeCell ref="B29:C29"/>
    <mergeCell ref="B30:C30"/>
    <mergeCell ref="A31:C31"/>
    <mergeCell ref="B36:C36"/>
    <mergeCell ref="B32:C32"/>
    <mergeCell ref="A33:C33"/>
    <mergeCell ref="B34:C34"/>
    <mergeCell ref="A35:C35"/>
    <mergeCell ref="A26:C26"/>
    <mergeCell ref="A17:C17"/>
    <mergeCell ref="A18:C18"/>
    <mergeCell ref="A19:A20"/>
    <mergeCell ref="B19:C19"/>
    <mergeCell ref="B20:C20"/>
    <mergeCell ref="A21:C21"/>
    <mergeCell ref="B22:C22"/>
    <mergeCell ref="A23:C23"/>
    <mergeCell ref="A24:A25"/>
    <mergeCell ref="B24:C24"/>
    <mergeCell ref="B25:C25"/>
    <mergeCell ref="A12:C13"/>
    <mergeCell ref="D12:D13"/>
    <mergeCell ref="E12:E13"/>
    <mergeCell ref="G12:I12"/>
    <mergeCell ref="A15:E15"/>
    <mergeCell ref="A14:C14"/>
    <mergeCell ref="G1:K1"/>
    <mergeCell ref="A3:C3"/>
    <mergeCell ref="G3:I3"/>
    <mergeCell ref="A4:B11"/>
    <mergeCell ref="G4:I4"/>
    <mergeCell ref="H5:I5"/>
    <mergeCell ref="G6:G11"/>
    <mergeCell ref="H6:I6"/>
    <mergeCell ref="H8:I8"/>
    <mergeCell ref="H10:I10"/>
  </mergeCells>
  <phoneticPr fontId="66" type="noConversion"/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63"/>
  <sheetViews>
    <sheetView showZeros="0" zoomScale="85" zoomScaleNormal="85" zoomScaleSheetLayoutView="100" workbookViewId="0">
      <selection activeCell="I12" sqref="I12"/>
    </sheetView>
  </sheetViews>
  <sheetFormatPr defaultRowHeight="12.75" x14ac:dyDescent="0.2"/>
  <cols>
    <col min="1" max="1" width="5.5" style="79" bestFit="1" customWidth="1"/>
    <col min="2" max="2" width="6.125" style="79" customWidth="1"/>
    <col min="3" max="3" width="20.125" style="79" customWidth="1"/>
    <col min="4" max="4" width="2.875" style="79" bestFit="1" customWidth="1"/>
    <col min="5" max="5" width="11" style="79" customWidth="1"/>
    <col min="6" max="6" width="15.5" style="79" customWidth="1"/>
    <col min="7" max="7" width="14" style="79" customWidth="1"/>
    <col min="8" max="8" width="10.75" style="79" customWidth="1"/>
    <col min="9" max="9" width="9.875" style="79" customWidth="1"/>
    <col min="10" max="10" width="0.125" style="79" customWidth="1"/>
    <col min="11" max="11" width="4.5" style="79" customWidth="1"/>
    <col min="12" max="12" width="5.625" style="79" bestFit="1" customWidth="1"/>
    <col min="13" max="13" width="16" style="79" customWidth="1"/>
    <col min="14" max="14" width="3.375" style="79" bestFit="1" customWidth="1"/>
    <col min="15" max="15" width="13.125" style="79" customWidth="1"/>
    <col min="16" max="16" width="12.25" style="79" customWidth="1"/>
    <col min="17" max="17" width="12.75" style="79" customWidth="1"/>
    <col min="18" max="18" width="15.375" style="79" customWidth="1"/>
    <col min="19" max="19" width="12.25" style="79" customWidth="1"/>
    <col min="20" max="16384" width="9" style="79"/>
  </cols>
  <sheetData>
    <row r="1" spans="1:19" ht="51" customHeight="1" thickBot="1" x14ac:dyDescent="0.3">
      <c r="A1" s="306" t="s">
        <v>240</v>
      </c>
      <c r="B1" s="306"/>
      <c r="C1" s="306"/>
      <c r="D1" s="306"/>
      <c r="E1" s="306"/>
      <c r="F1" s="306"/>
      <c r="G1" s="306"/>
      <c r="H1" s="306"/>
      <c r="I1" s="306"/>
      <c r="J1" s="78"/>
      <c r="K1" s="445" t="s">
        <v>512</v>
      </c>
      <c r="L1" s="445"/>
      <c r="M1" s="445"/>
      <c r="N1" s="445"/>
      <c r="O1" s="445"/>
      <c r="P1" s="445"/>
      <c r="Q1" s="445"/>
      <c r="R1" s="445"/>
      <c r="S1" s="445"/>
    </row>
    <row r="2" spans="1:19" ht="45.75" customHeight="1" thickBot="1" x14ac:dyDescent="0.25">
      <c r="A2" s="92"/>
      <c r="B2" s="93"/>
      <c r="C2" s="94"/>
      <c r="D2" s="94"/>
      <c r="E2" s="94"/>
      <c r="F2" s="94"/>
      <c r="G2" s="95"/>
      <c r="H2" s="223" t="s">
        <v>313</v>
      </c>
      <c r="I2" s="87"/>
      <c r="J2" s="78"/>
      <c r="K2" s="446"/>
      <c r="L2" s="447"/>
      <c r="M2" s="448"/>
      <c r="N2" s="452" t="s">
        <v>313</v>
      </c>
      <c r="O2" s="454" t="s">
        <v>470</v>
      </c>
      <c r="P2" s="456" t="s">
        <v>220</v>
      </c>
      <c r="Q2" s="456" t="s">
        <v>255</v>
      </c>
      <c r="R2" s="458" t="s">
        <v>321</v>
      </c>
      <c r="S2" s="460" t="s">
        <v>471</v>
      </c>
    </row>
    <row r="3" spans="1:19" ht="19.5" customHeight="1" thickBot="1" x14ac:dyDescent="0.25">
      <c r="A3" s="328" t="s">
        <v>308</v>
      </c>
      <c r="B3" s="329"/>
      <c r="C3" s="329"/>
      <c r="D3" s="329"/>
      <c r="E3" s="329"/>
      <c r="F3" s="329"/>
      <c r="G3" s="329"/>
      <c r="H3" s="141" t="s">
        <v>309</v>
      </c>
      <c r="I3" s="141">
        <v>1</v>
      </c>
      <c r="J3" s="78"/>
      <c r="K3" s="449"/>
      <c r="L3" s="450"/>
      <c r="M3" s="451"/>
      <c r="N3" s="453"/>
      <c r="O3" s="455"/>
      <c r="P3" s="457"/>
      <c r="Q3" s="457"/>
      <c r="R3" s="459"/>
      <c r="S3" s="461"/>
    </row>
    <row r="4" spans="1:19" ht="20.25" customHeight="1" thickBot="1" x14ac:dyDescent="0.25">
      <c r="A4" s="423" t="s">
        <v>443</v>
      </c>
      <c r="B4" s="413"/>
      <c r="C4" s="413"/>
      <c r="D4" s="413"/>
      <c r="E4" s="413"/>
      <c r="F4" s="413"/>
      <c r="G4" s="413"/>
      <c r="H4" s="100">
        <v>1</v>
      </c>
      <c r="I4" s="96">
        <v>7</v>
      </c>
      <c r="J4" s="78"/>
      <c r="K4" s="439" t="s">
        <v>308</v>
      </c>
      <c r="L4" s="440"/>
      <c r="M4" s="441"/>
      <c r="N4" s="72" t="s">
        <v>309</v>
      </c>
      <c r="O4" s="241">
        <v>1</v>
      </c>
      <c r="P4" s="73">
        <v>2</v>
      </c>
      <c r="Q4" s="73">
        <v>3</v>
      </c>
      <c r="R4" s="73">
        <v>4</v>
      </c>
      <c r="S4" s="74">
        <v>5</v>
      </c>
    </row>
    <row r="5" spans="1:19" ht="20.25" customHeight="1" x14ac:dyDescent="0.2">
      <c r="A5" s="398" t="s">
        <v>444</v>
      </c>
      <c r="B5" s="391"/>
      <c r="C5" s="391"/>
      <c r="D5" s="391"/>
      <c r="E5" s="391"/>
      <c r="F5" s="391"/>
      <c r="G5" s="391"/>
      <c r="H5" s="143">
        <v>2</v>
      </c>
      <c r="I5" s="97">
        <v>7</v>
      </c>
      <c r="J5" s="78"/>
      <c r="K5" s="442" t="s">
        <v>202</v>
      </c>
      <c r="L5" s="443"/>
      <c r="M5" s="444"/>
      <c r="N5" s="105">
        <v>1</v>
      </c>
      <c r="O5" s="139">
        <v>260</v>
      </c>
      <c r="P5" s="115"/>
      <c r="Q5" s="115"/>
      <c r="R5" s="115"/>
      <c r="S5" s="116"/>
    </row>
    <row r="6" spans="1:19" ht="32.25" customHeight="1" x14ac:dyDescent="0.2">
      <c r="A6" s="397" t="s">
        <v>368</v>
      </c>
      <c r="B6" s="391" t="s">
        <v>445</v>
      </c>
      <c r="C6" s="391"/>
      <c r="D6" s="391"/>
      <c r="E6" s="391"/>
      <c r="F6" s="391"/>
      <c r="G6" s="391"/>
      <c r="H6" s="143">
        <v>3</v>
      </c>
      <c r="I6" s="97">
        <v>2</v>
      </c>
      <c r="J6" s="78"/>
      <c r="K6" s="467" t="s">
        <v>303</v>
      </c>
      <c r="L6" s="469" t="s">
        <v>219</v>
      </c>
      <c r="M6" s="470"/>
      <c r="N6" s="117">
        <v>2</v>
      </c>
      <c r="O6" s="68"/>
      <c r="P6" s="108"/>
      <c r="Q6" s="108"/>
      <c r="R6" s="108"/>
      <c r="S6" s="109"/>
    </row>
    <row r="7" spans="1:19" ht="20.25" customHeight="1" thickBot="1" x14ac:dyDescent="0.25">
      <c r="A7" s="397"/>
      <c r="B7" s="471" t="s">
        <v>303</v>
      </c>
      <c r="C7" s="391" t="s">
        <v>446</v>
      </c>
      <c r="D7" s="391"/>
      <c r="E7" s="391"/>
      <c r="F7" s="391"/>
      <c r="G7" s="391"/>
      <c r="H7" s="143">
        <v>4</v>
      </c>
      <c r="I7" s="97"/>
      <c r="J7" s="78"/>
      <c r="K7" s="468"/>
      <c r="L7" s="462" t="s">
        <v>364</v>
      </c>
      <c r="M7" s="463"/>
      <c r="N7" s="117">
        <v>3</v>
      </c>
      <c r="O7" s="71"/>
      <c r="P7" s="110"/>
      <c r="Q7" s="110"/>
      <c r="R7" s="110"/>
      <c r="S7" s="111"/>
    </row>
    <row r="8" spans="1:19" ht="20.25" customHeight="1" thickBot="1" x14ac:dyDescent="0.25">
      <c r="A8" s="397"/>
      <c r="B8" s="472"/>
      <c r="C8" s="391" t="s">
        <v>513</v>
      </c>
      <c r="D8" s="391"/>
      <c r="E8" s="391"/>
      <c r="F8" s="391"/>
      <c r="G8" s="391"/>
      <c r="H8" s="143">
        <v>5</v>
      </c>
      <c r="I8" s="97"/>
      <c r="J8" s="78"/>
      <c r="K8" s="464" t="s">
        <v>310</v>
      </c>
      <c r="L8" s="465"/>
      <c r="M8" s="466"/>
      <c r="N8" s="72">
        <v>4</v>
      </c>
      <c r="O8" s="118">
        <f>SUM(O5:O7)</f>
        <v>260</v>
      </c>
      <c r="P8" s="112">
        <f>SUM(P5:P7)</f>
        <v>0</v>
      </c>
      <c r="Q8" s="112">
        <f>SUM(Q5:Q7)</f>
        <v>0</v>
      </c>
      <c r="R8" s="112">
        <f>SUM(R5:R7)</f>
        <v>0</v>
      </c>
      <c r="S8" s="113">
        <f>SUM(S5:S7)</f>
        <v>0</v>
      </c>
    </row>
    <row r="9" spans="1:19" ht="29.25" customHeight="1" x14ac:dyDescent="0.2">
      <c r="A9" s="397"/>
      <c r="B9" s="473"/>
      <c r="C9" s="391" t="s">
        <v>514</v>
      </c>
      <c r="D9" s="391"/>
      <c r="E9" s="391"/>
      <c r="F9" s="391"/>
      <c r="G9" s="391"/>
      <c r="H9" s="143">
        <v>6</v>
      </c>
      <c r="I9" s="97">
        <v>2</v>
      </c>
      <c r="J9" s="78"/>
      <c r="K9" s="474" t="s">
        <v>241</v>
      </c>
      <c r="L9" s="474"/>
      <c r="M9" s="474"/>
      <c r="N9" s="474"/>
      <c r="O9" s="474"/>
      <c r="P9" s="474"/>
      <c r="Q9" s="474"/>
      <c r="R9" s="474"/>
      <c r="S9" s="474"/>
    </row>
    <row r="10" spans="1:19" ht="29.25" customHeight="1" thickBot="1" x14ac:dyDescent="0.25">
      <c r="A10" s="397"/>
      <c r="B10" s="476" t="s">
        <v>171</v>
      </c>
      <c r="C10" s="477"/>
      <c r="D10" s="477"/>
      <c r="E10" s="477"/>
      <c r="F10" s="477"/>
      <c r="G10" s="478"/>
      <c r="H10" s="143">
        <v>7</v>
      </c>
      <c r="I10" s="97"/>
      <c r="J10" s="78"/>
      <c r="K10" s="475"/>
      <c r="L10" s="475"/>
      <c r="M10" s="475"/>
      <c r="N10" s="475"/>
      <c r="O10" s="475"/>
      <c r="P10" s="475"/>
      <c r="Q10" s="475"/>
      <c r="R10" s="475"/>
      <c r="S10" s="475"/>
    </row>
    <row r="11" spans="1:19" ht="20.25" customHeight="1" thickBot="1" x14ac:dyDescent="0.25">
      <c r="A11" s="397"/>
      <c r="B11" s="476" t="s">
        <v>447</v>
      </c>
      <c r="C11" s="477"/>
      <c r="D11" s="477"/>
      <c r="E11" s="477"/>
      <c r="F11" s="477"/>
      <c r="G11" s="478"/>
      <c r="H11" s="143">
        <v>8</v>
      </c>
      <c r="I11" s="97">
        <v>3</v>
      </c>
      <c r="J11" s="78"/>
      <c r="K11" s="479"/>
      <c r="L11" s="480"/>
      <c r="M11" s="480"/>
      <c r="N11" s="480"/>
      <c r="O11" s="480"/>
      <c r="P11" s="480"/>
      <c r="Q11" s="481"/>
      <c r="R11" s="223" t="s">
        <v>313</v>
      </c>
      <c r="S11" s="87" t="s">
        <v>245</v>
      </c>
    </row>
    <row r="12" spans="1:19" ht="20.25" customHeight="1" thickBot="1" x14ac:dyDescent="0.25">
      <c r="A12" s="487"/>
      <c r="B12" s="471" t="s">
        <v>242</v>
      </c>
      <c r="C12" s="484"/>
      <c r="D12" s="476" t="s">
        <v>243</v>
      </c>
      <c r="E12" s="477"/>
      <c r="F12" s="477"/>
      <c r="G12" s="478"/>
      <c r="H12" s="143">
        <v>9</v>
      </c>
      <c r="I12" s="97">
        <v>3</v>
      </c>
      <c r="J12" s="78"/>
      <c r="K12" s="328" t="s">
        <v>308</v>
      </c>
      <c r="L12" s="329"/>
      <c r="M12" s="329"/>
      <c r="N12" s="329"/>
      <c r="O12" s="329"/>
      <c r="P12" s="329"/>
      <c r="Q12" s="329"/>
      <c r="R12" s="141" t="s">
        <v>309</v>
      </c>
      <c r="S12" s="141">
        <v>1</v>
      </c>
    </row>
    <row r="13" spans="1:19" ht="20.25" customHeight="1" x14ac:dyDescent="0.2">
      <c r="A13" s="487"/>
      <c r="B13" s="472"/>
      <c r="C13" s="485"/>
      <c r="D13" s="476" t="s">
        <v>244</v>
      </c>
      <c r="E13" s="477"/>
      <c r="F13" s="477"/>
      <c r="G13" s="478"/>
      <c r="H13" s="143">
        <v>10</v>
      </c>
      <c r="I13" s="97"/>
      <c r="J13" s="78"/>
      <c r="K13" s="423" t="s">
        <v>172</v>
      </c>
      <c r="L13" s="413"/>
      <c r="M13" s="413"/>
      <c r="N13" s="413"/>
      <c r="O13" s="413"/>
      <c r="P13" s="413"/>
      <c r="Q13" s="414"/>
      <c r="R13" s="100">
        <v>1</v>
      </c>
      <c r="S13" s="96"/>
    </row>
    <row r="14" spans="1:19" ht="20.25" customHeight="1" x14ac:dyDescent="0.2">
      <c r="A14" s="487"/>
      <c r="B14" s="472"/>
      <c r="C14" s="485"/>
      <c r="D14" s="476" t="s">
        <v>246</v>
      </c>
      <c r="E14" s="477"/>
      <c r="F14" s="477"/>
      <c r="G14" s="478"/>
      <c r="H14" s="143">
        <v>11</v>
      </c>
      <c r="I14" s="97"/>
      <c r="J14" s="78"/>
      <c r="K14" s="482" t="s">
        <v>248</v>
      </c>
      <c r="L14" s="391" t="s">
        <v>249</v>
      </c>
      <c r="M14" s="391"/>
      <c r="N14" s="391"/>
      <c r="O14" s="391"/>
      <c r="P14" s="391"/>
      <c r="Q14" s="392"/>
      <c r="R14" s="145">
        <v>2</v>
      </c>
      <c r="S14" s="97"/>
    </row>
    <row r="15" spans="1:19" ht="20.25" customHeight="1" x14ac:dyDescent="0.2">
      <c r="A15" s="487"/>
      <c r="B15" s="473"/>
      <c r="C15" s="486"/>
      <c r="D15" s="476" t="s">
        <v>247</v>
      </c>
      <c r="E15" s="477"/>
      <c r="F15" s="477"/>
      <c r="G15" s="478"/>
      <c r="H15" s="143">
        <v>12</v>
      </c>
      <c r="I15" s="97"/>
      <c r="J15" s="78"/>
      <c r="K15" s="482"/>
      <c r="L15" s="393" t="s">
        <v>173</v>
      </c>
      <c r="M15" s="391" t="s">
        <v>250</v>
      </c>
      <c r="N15" s="391"/>
      <c r="O15" s="391"/>
      <c r="P15" s="391"/>
      <c r="Q15" s="392"/>
      <c r="R15" s="145">
        <v>3</v>
      </c>
      <c r="S15" s="97"/>
    </row>
    <row r="16" spans="1:19" ht="20.25" customHeight="1" thickBot="1" x14ac:dyDescent="0.25">
      <c r="A16" s="424"/>
      <c r="B16" s="419" t="s">
        <v>448</v>
      </c>
      <c r="C16" s="419"/>
      <c r="D16" s="419"/>
      <c r="E16" s="419"/>
      <c r="F16" s="419"/>
      <c r="G16" s="419"/>
      <c r="H16" s="143">
        <v>13</v>
      </c>
      <c r="I16" s="97"/>
      <c r="J16" s="78"/>
      <c r="K16" s="482"/>
      <c r="L16" s="393"/>
      <c r="M16" s="391" t="s">
        <v>251</v>
      </c>
      <c r="N16" s="391"/>
      <c r="O16" s="391"/>
      <c r="P16" s="391"/>
      <c r="Q16" s="392"/>
      <c r="R16" s="145">
        <v>4</v>
      </c>
      <c r="S16" s="97"/>
    </row>
    <row r="17" spans="1:19" ht="20.25" customHeight="1" thickBot="1" x14ac:dyDescent="0.25">
      <c r="A17" s="435" t="s">
        <v>310</v>
      </c>
      <c r="B17" s="436"/>
      <c r="C17" s="436"/>
      <c r="D17" s="436"/>
      <c r="E17" s="436"/>
      <c r="F17" s="436"/>
      <c r="G17" s="436"/>
      <c r="H17" s="141">
        <v>14</v>
      </c>
      <c r="I17" s="98">
        <f>SUM(I4:I16)</f>
        <v>24</v>
      </c>
      <c r="J17" s="78"/>
      <c r="K17" s="482"/>
      <c r="L17" s="391" t="s">
        <v>305</v>
      </c>
      <c r="M17" s="391"/>
      <c r="N17" s="391"/>
      <c r="O17" s="391"/>
      <c r="P17" s="391"/>
      <c r="Q17" s="392"/>
      <c r="R17" s="145">
        <v>5</v>
      </c>
      <c r="S17" s="97"/>
    </row>
    <row r="18" spans="1:19" s="62" customFormat="1" ht="20.25" customHeight="1" thickBot="1" x14ac:dyDescent="0.3">
      <c r="A18" s="488" t="s">
        <v>174</v>
      </c>
      <c r="B18" s="488"/>
      <c r="C18" s="488"/>
      <c r="D18" s="488"/>
      <c r="E18" s="488"/>
      <c r="F18" s="488"/>
      <c r="G18" s="488"/>
      <c r="H18" s="488"/>
      <c r="I18" s="488"/>
      <c r="J18" s="60"/>
      <c r="K18" s="482"/>
      <c r="L18" s="234" t="s">
        <v>173</v>
      </c>
      <c r="M18" s="391" t="s">
        <v>252</v>
      </c>
      <c r="N18" s="391"/>
      <c r="O18" s="391"/>
      <c r="P18" s="391"/>
      <c r="Q18" s="392"/>
      <c r="R18" s="145">
        <v>6</v>
      </c>
      <c r="S18" s="97"/>
    </row>
    <row r="19" spans="1:19" s="62" customFormat="1" ht="20.25" customHeight="1" x14ac:dyDescent="0.2">
      <c r="A19" s="489"/>
      <c r="B19" s="490"/>
      <c r="C19" s="491"/>
      <c r="D19" s="498" t="s">
        <v>313</v>
      </c>
      <c r="E19" s="501" t="s">
        <v>449</v>
      </c>
      <c r="F19" s="502"/>
      <c r="G19" s="502"/>
      <c r="H19" s="503"/>
      <c r="I19" s="60"/>
      <c r="J19" s="60"/>
      <c r="K19" s="482"/>
      <c r="L19" s="513" t="s">
        <v>175</v>
      </c>
      <c r="M19" s="513"/>
      <c r="N19" s="513"/>
      <c r="O19" s="513"/>
      <c r="P19" s="513"/>
      <c r="Q19" s="514"/>
      <c r="R19" s="145">
        <v>7</v>
      </c>
      <c r="S19" s="97"/>
    </row>
    <row r="20" spans="1:19" s="62" customFormat="1" ht="20.25" customHeight="1" thickBot="1" x14ac:dyDescent="0.25">
      <c r="A20" s="492"/>
      <c r="B20" s="493"/>
      <c r="C20" s="494"/>
      <c r="D20" s="499"/>
      <c r="E20" s="515" t="s">
        <v>450</v>
      </c>
      <c r="F20" s="518" t="s">
        <v>451</v>
      </c>
      <c r="G20" s="518" t="s">
        <v>452</v>
      </c>
      <c r="H20" s="510" t="s">
        <v>515</v>
      </c>
      <c r="I20" s="60"/>
      <c r="J20" s="60"/>
      <c r="K20" s="483"/>
      <c r="L20" s="419" t="s">
        <v>253</v>
      </c>
      <c r="M20" s="419"/>
      <c r="N20" s="419"/>
      <c r="O20" s="419"/>
      <c r="P20" s="419"/>
      <c r="Q20" s="420"/>
      <c r="R20" s="146">
        <v>8</v>
      </c>
      <c r="S20" s="224"/>
    </row>
    <row r="21" spans="1:19" s="62" customFormat="1" ht="18.75" customHeight="1" thickBot="1" x14ac:dyDescent="0.25">
      <c r="A21" s="492"/>
      <c r="B21" s="493"/>
      <c r="C21" s="494"/>
      <c r="D21" s="499"/>
      <c r="E21" s="516"/>
      <c r="F21" s="519"/>
      <c r="G21" s="519"/>
      <c r="H21" s="511"/>
      <c r="I21" s="60"/>
      <c r="J21" s="60"/>
      <c r="K21" s="435" t="s">
        <v>310</v>
      </c>
      <c r="L21" s="436"/>
      <c r="M21" s="436"/>
      <c r="N21" s="436"/>
      <c r="O21" s="436"/>
      <c r="P21" s="436"/>
      <c r="Q21" s="436"/>
      <c r="R21" s="141">
        <v>9</v>
      </c>
      <c r="S21" s="98">
        <f>SUM(S13:S20)</f>
        <v>0</v>
      </c>
    </row>
    <row r="22" spans="1:19" s="62" customFormat="1" ht="24.75" customHeight="1" x14ac:dyDescent="0.2">
      <c r="A22" s="492"/>
      <c r="B22" s="493"/>
      <c r="C22" s="494"/>
      <c r="D22" s="499"/>
      <c r="E22" s="516"/>
      <c r="F22" s="519"/>
      <c r="G22" s="519"/>
      <c r="H22" s="511"/>
      <c r="I22" s="60"/>
      <c r="J22" s="60"/>
      <c r="K22" s="60"/>
      <c r="L22" s="60"/>
      <c r="M22" s="60"/>
      <c r="N22" s="60"/>
      <c r="O22" s="60"/>
      <c r="P22" s="120"/>
      <c r="Q22" s="119"/>
      <c r="R22" s="119"/>
      <c r="S22" s="60"/>
    </row>
    <row r="23" spans="1:19" s="62" customFormat="1" ht="24.75" customHeight="1" thickBot="1" x14ac:dyDescent="0.25">
      <c r="A23" s="495"/>
      <c r="B23" s="496"/>
      <c r="C23" s="497"/>
      <c r="D23" s="500"/>
      <c r="E23" s="517"/>
      <c r="F23" s="520"/>
      <c r="G23" s="520"/>
      <c r="H23" s="512"/>
      <c r="I23" s="60"/>
      <c r="J23" s="60"/>
      <c r="K23" s="504" t="s">
        <v>686</v>
      </c>
      <c r="L23" s="504"/>
      <c r="M23" s="504"/>
      <c r="N23" s="504"/>
      <c r="O23" s="504"/>
      <c r="P23" s="505" t="s">
        <v>68</v>
      </c>
      <c r="Q23" s="506"/>
      <c r="R23" s="521" t="s">
        <v>256</v>
      </c>
      <c r="S23" s="522"/>
    </row>
    <row r="24" spans="1:19" s="62" customFormat="1" ht="13.5" customHeight="1" thickBot="1" x14ac:dyDescent="0.25">
      <c r="A24" s="507" t="s">
        <v>308</v>
      </c>
      <c r="B24" s="508"/>
      <c r="C24" s="509"/>
      <c r="D24" s="63" t="s">
        <v>309</v>
      </c>
      <c r="E24" s="242">
        <v>1</v>
      </c>
      <c r="F24" s="243">
        <v>2</v>
      </c>
      <c r="G24" s="243">
        <v>3</v>
      </c>
      <c r="H24" s="244">
        <v>4</v>
      </c>
      <c r="I24" s="60"/>
      <c r="J24" s="60"/>
      <c r="K24" s="504"/>
      <c r="L24" s="504"/>
      <c r="M24" s="504"/>
      <c r="N24" s="504"/>
      <c r="O24" s="504"/>
      <c r="P24" s="506"/>
      <c r="Q24" s="506"/>
      <c r="R24" s="522"/>
      <c r="S24" s="522"/>
    </row>
    <row r="25" spans="1:19" s="62" customFormat="1" ht="30" customHeight="1" x14ac:dyDescent="0.2">
      <c r="A25" s="531" t="s">
        <v>453</v>
      </c>
      <c r="B25" s="532"/>
      <c r="C25" s="533"/>
      <c r="D25" s="67">
        <v>1</v>
      </c>
      <c r="E25" s="153"/>
      <c r="F25" s="106"/>
      <c r="G25" s="106">
        <v>1</v>
      </c>
      <c r="H25" s="107"/>
      <c r="I25" s="60"/>
      <c r="J25" s="225"/>
      <c r="K25" s="504" t="s">
        <v>687</v>
      </c>
      <c r="L25" s="504"/>
      <c r="M25" s="504"/>
      <c r="N25" s="504"/>
      <c r="O25" s="504"/>
      <c r="P25" s="505" t="s">
        <v>65</v>
      </c>
      <c r="Q25" s="506"/>
      <c r="R25" s="521" t="s">
        <v>256</v>
      </c>
      <c r="S25" s="522"/>
    </row>
    <row r="26" spans="1:19" s="62" customFormat="1" ht="39.75" customHeight="1" x14ac:dyDescent="0.2">
      <c r="A26" s="155" t="s">
        <v>303</v>
      </c>
      <c r="B26" s="524" t="s">
        <v>454</v>
      </c>
      <c r="C26" s="525"/>
      <c r="D26" s="75">
        <v>2</v>
      </c>
      <c r="E26" s="156"/>
      <c r="F26" s="108"/>
      <c r="G26" s="108">
        <v>1</v>
      </c>
      <c r="H26" s="109"/>
      <c r="I26" s="60"/>
      <c r="J26" s="225"/>
      <c r="K26" s="504"/>
      <c r="L26" s="504"/>
      <c r="M26" s="504"/>
      <c r="N26" s="504"/>
      <c r="O26" s="504"/>
      <c r="P26" s="506"/>
      <c r="Q26" s="506"/>
      <c r="R26" s="522"/>
      <c r="S26" s="522"/>
    </row>
    <row r="27" spans="1:19" s="62" customFormat="1" ht="30" customHeight="1" x14ac:dyDescent="0.2">
      <c r="A27" s="529" t="s">
        <v>455</v>
      </c>
      <c r="B27" s="527"/>
      <c r="C27" s="528"/>
      <c r="D27" s="75">
        <v>3</v>
      </c>
      <c r="E27" s="156"/>
      <c r="F27" s="108"/>
      <c r="G27" s="108"/>
      <c r="H27" s="109"/>
      <c r="I27" s="60"/>
      <c r="J27" s="225"/>
      <c r="K27" s="504" t="s">
        <v>232</v>
      </c>
      <c r="L27" s="504"/>
      <c r="M27" s="504"/>
      <c r="N27" s="504"/>
      <c r="O27" s="504"/>
      <c r="P27" s="505" t="s">
        <v>176</v>
      </c>
      <c r="Q27" s="506"/>
      <c r="R27" s="521" t="s">
        <v>256</v>
      </c>
      <c r="S27" s="522"/>
    </row>
    <row r="28" spans="1:19" s="62" customFormat="1" ht="43.5" customHeight="1" x14ac:dyDescent="0.2">
      <c r="A28" s="530" t="s">
        <v>456</v>
      </c>
      <c r="B28" s="527" t="s">
        <v>457</v>
      </c>
      <c r="C28" s="528"/>
      <c r="D28" s="75">
        <v>4</v>
      </c>
      <c r="E28" s="156"/>
      <c r="F28" s="108"/>
      <c r="G28" s="108"/>
      <c r="H28" s="109"/>
      <c r="I28" s="60"/>
      <c r="J28" s="225"/>
      <c r="K28" s="504"/>
      <c r="L28" s="504"/>
      <c r="M28" s="504"/>
      <c r="N28" s="504"/>
      <c r="O28" s="504"/>
      <c r="P28" s="506"/>
      <c r="Q28" s="506"/>
      <c r="R28" s="522"/>
      <c r="S28" s="522"/>
    </row>
    <row r="29" spans="1:19" s="62" customFormat="1" ht="18" customHeight="1" x14ac:dyDescent="0.2">
      <c r="A29" s="530"/>
      <c r="B29" s="527" t="s">
        <v>305</v>
      </c>
      <c r="C29" s="528"/>
      <c r="D29" s="75">
        <v>5</v>
      </c>
      <c r="E29" s="156"/>
      <c r="F29" s="108"/>
      <c r="G29" s="108"/>
      <c r="H29" s="109"/>
      <c r="I29" s="60"/>
      <c r="J29" s="225"/>
      <c r="K29" s="523" t="s">
        <v>177</v>
      </c>
      <c r="L29" s="523"/>
      <c r="M29" s="523"/>
      <c r="N29" s="523"/>
      <c r="O29" s="523"/>
      <c r="P29" s="523"/>
      <c r="Q29" s="523"/>
      <c r="R29" s="523"/>
      <c r="S29" s="523"/>
    </row>
    <row r="30" spans="1:19" s="62" customFormat="1" ht="27.75" customHeight="1" x14ac:dyDescent="0.2">
      <c r="A30" s="530"/>
      <c r="B30" s="157" t="s">
        <v>368</v>
      </c>
      <c r="C30" s="158" t="s">
        <v>458</v>
      </c>
      <c r="D30" s="75">
        <v>6</v>
      </c>
      <c r="E30" s="156"/>
      <c r="F30" s="108"/>
      <c r="G30" s="108"/>
      <c r="H30" s="109"/>
      <c r="I30" s="60"/>
      <c r="J30" s="225"/>
      <c r="K30" s="60" t="s">
        <v>178</v>
      </c>
      <c r="L30" s="60"/>
      <c r="M30" s="60"/>
      <c r="N30" s="60"/>
      <c r="O30" s="60"/>
      <c r="P30" s="60"/>
      <c r="Q30" s="60"/>
      <c r="R30" s="60"/>
      <c r="S30" s="60"/>
    </row>
    <row r="31" spans="1:19" s="62" customFormat="1" ht="43.5" customHeight="1" x14ac:dyDescent="0.2">
      <c r="A31" s="530"/>
      <c r="B31" s="524" t="s">
        <v>175</v>
      </c>
      <c r="C31" s="525"/>
      <c r="D31" s="75">
        <v>7</v>
      </c>
      <c r="E31" s="156"/>
      <c r="F31" s="108"/>
      <c r="G31" s="108"/>
      <c r="H31" s="109"/>
      <c r="I31" s="60"/>
      <c r="J31" s="225"/>
      <c r="K31" s="60" t="s">
        <v>233</v>
      </c>
      <c r="L31" s="60"/>
      <c r="M31" s="526"/>
      <c r="N31" s="526"/>
      <c r="O31" s="526"/>
      <c r="P31" s="60"/>
      <c r="Q31" s="60"/>
      <c r="R31" s="60"/>
      <c r="S31" s="60"/>
    </row>
    <row r="32" spans="1:19" s="62" customFormat="1" ht="43.5" customHeight="1" x14ac:dyDescent="0.2">
      <c r="A32" s="530"/>
      <c r="B32" s="527" t="s">
        <v>459</v>
      </c>
      <c r="C32" s="528"/>
      <c r="D32" s="75">
        <v>8</v>
      </c>
      <c r="E32" s="156"/>
      <c r="F32" s="108"/>
      <c r="G32" s="108"/>
      <c r="H32" s="109"/>
      <c r="I32" s="60"/>
      <c r="J32" s="225"/>
      <c r="K32" s="60" t="s">
        <v>234</v>
      </c>
      <c r="L32" s="60"/>
      <c r="M32" s="61"/>
      <c r="N32" s="61"/>
      <c r="O32" s="61"/>
      <c r="P32" s="60"/>
      <c r="Q32" s="60" t="s">
        <v>254</v>
      </c>
      <c r="R32" s="60"/>
      <c r="S32" s="60"/>
    </row>
    <row r="33" spans="1:19" s="62" customFormat="1" ht="18" customHeight="1" x14ac:dyDescent="0.2">
      <c r="A33" s="529" t="s">
        <v>460</v>
      </c>
      <c r="B33" s="527"/>
      <c r="C33" s="528"/>
      <c r="D33" s="75">
        <v>9</v>
      </c>
      <c r="E33" s="156"/>
      <c r="F33" s="108"/>
      <c r="G33" s="108"/>
      <c r="H33" s="109"/>
      <c r="I33" s="60"/>
      <c r="J33" s="225"/>
      <c r="K33" s="60"/>
      <c r="L33" s="60"/>
      <c r="M33" s="60"/>
      <c r="N33" s="60"/>
      <c r="O33" s="60"/>
      <c r="P33" s="60"/>
      <c r="Q33" s="60"/>
      <c r="R33" s="60"/>
      <c r="S33" s="60"/>
    </row>
    <row r="34" spans="1:19" s="62" customFormat="1" ht="18" customHeight="1" x14ac:dyDescent="0.2">
      <c r="A34" s="529" t="s">
        <v>461</v>
      </c>
      <c r="B34" s="527"/>
      <c r="C34" s="528"/>
      <c r="D34" s="75">
        <v>10</v>
      </c>
      <c r="E34" s="156"/>
      <c r="F34" s="108"/>
      <c r="G34" s="108"/>
      <c r="H34" s="109"/>
      <c r="I34" s="60"/>
      <c r="J34" s="225"/>
      <c r="K34" s="60"/>
      <c r="L34" s="60"/>
      <c r="M34" s="60"/>
      <c r="N34" s="60"/>
      <c r="O34" s="60"/>
      <c r="P34" s="60"/>
      <c r="Q34" s="60"/>
      <c r="R34" s="60"/>
      <c r="S34" s="60"/>
    </row>
    <row r="35" spans="1:19" s="62" customFormat="1" ht="30" customHeight="1" thickBot="1" x14ac:dyDescent="0.25">
      <c r="A35" s="534" t="s">
        <v>462</v>
      </c>
      <c r="B35" s="535"/>
      <c r="C35" s="536"/>
      <c r="D35" s="76">
        <v>11</v>
      </c>
      <c r="E35" s="159"/>
      <c r="F35" s="110"/>
      <c r="G35" s="110"/>
      <c r="H35" s="111"/>
      <c r="I35" s="60"/>
      <c r="J35" s="225"/>
    </row>
    <row r="36" spans="1:19" s="62" customFormat="1" ht="16.5" customHeight="1" thickBot="1" x14ac:dyDescent="0.25">
      <c r="A36" s="537" t="s">
        <v>310</v>
      </c>
      <c r="B36" s="538"/>
      <c r="C36" s="539"/>
      <c r="D36" s="63">
        <v>12</v>
      </c>
      <c r="E36" s="118">
        <f>SUM(E25:E35)</f>
        <v>0</v>
      </c>
      <c r="F36" s="112">
        <f>SUM(F25:F35)</f>
        <v>0</v>
      </c>
      <c r="G36" s="112">
        <f>SUM(G25:G35)</f>
        <v>2</v>
      </c>
      <c r="H36" s="113">
        <f>SUM(H25:H35)</f>
        <v>0</v>
      </c>
      <c r="I36" s="60"/>
      <c r="J36" s="225"/>
    </row>
    <row r="37" spans="1:19" s="114" customFormat="1" x14ac:dyDescent="0.2">
      <c r="K37" s="62"/>
      <c r="L37" s="62"/>
      <c r="M37" s="62"/>
      <c r="N37" s="62"/>
      <c r="O37" s="62"/>
      <c r="P37" s="62"/>
      <c r="Q37" s="62"/>
      <c r="R37" s="62"/>
      <c r="S37" s="62"/>
    </row>
    <row r="38" spans="1:19" s="114" customFormat="1" x14ac:dyDescent="0.2">
      <c r="K38" s="62"/>
      <c r="L38" s="62"/>
      <c r="M38" s="62"/>
      <c r="N38" s="62"/>
      <c r="O38" s="62"/>
      <c r="P38" s="62"/>
      <c r="Q38" s="62"/>
      <c r="R38" s="62"/>
      <c r="S38" s="62"/>
    </row>
    <row r="39" spans="1:19" s="114" customFormat="1" x14ac:dyDescent="0.2">
      <c r="K39" s="154"/>
    </row>
    <row r="40" spans="1:19" s="114" customFormat="1" x14ac:dyDescent="0.2">
      <c r="K40" s="154"/>
    </row>
    <row r="41" spans="1:19" s="114" customFormat="1" x14ac:dyDescent="0.2">
      <c r="K41" s="154"/>
    </row>
    <row r="42" spans="1:19" s="114" customFormat="1" x14ac:dyDescent="0.2">
      <c r="K42" s="154"/>
    </row>
    <row r="43" spans="1:19" s="114" customFormat="1" x14ac:dyDescent="0.2">
      <c r="K43" s="154"/>
    </row>
    <row r="44" spans="1:19" s="114" customFormat="1" x14ac:dyDescent="0.2">
      <c r="K44" s="154"/>
    </row>
    <row r="45" spans="1:19" s="114" customFormat="1" x14ac:dyDescent="0.2"/>
    <row r="46" spans="1:19" s="114" customFormat="1" x14ac:dyDescent="0.2"/>
    <row r="47" spans="1:19" s="114" customFormat="1" x14ac:dyDescent="0.2"/>
    <row r="48" spans="1:19" s="62" customFormat="1" x14ac:dyDescent="0.2">
      <c r="K48" s="114"/>
      <c r="L48" s="114"/>
      <c r="M48" s="114"/>
      <c r="N48" s="114"/>
      <c r="O48" s="114"/>
      <c r="P48" s="114"/>
      <c r="Q48" s="114"/>
      <c r="R48" s="114"/>
      <c r="S48" s="114"/>
    </row>
    <row r="49" spans="11:19" s="62" customFormat="1" x14ac:dyDescent="0.2">
      <c r="K49" s="114"/>
      <c r="L49" s="114"/>
      <c r="M49" s="114"/>
      <c r="N49" s="114"/>
      <c r="O49" s="114"/>
      <c r="P49" s="114"/>
      <c r="Q49" s="114"/>
      <c r="R49" s="114"/>
      <c r="S49" s="114"/>
    </row>
    <row r="50" spans="11:19" s="62" customFormat="1" x14ac:dyDescent="0.2"/>
    <row r="51" spans="11:19" s="62" customFormat="1" x14ac:dyDescent="0.2"/>
    <row r="52" spans="11:19" s="62" customFormat="1" x14ac:dyDescent="0.2"/>
    <row r="53" spans="11:19" s="62" customFormat="1" x14ac:dyDescent="0.2"/>
    <row r="54" spans="11:19" s="62" customFormat="1" x14ac:dyDescent="0.2"/>
    <row r="55" spans="11:19" s="62" customFormat="1" x14ac:dyDescent="0.2"/>
    <row r="56" spans="11:19" s="62" customFormat="1" x14ac:dyDescent="0.2"/>
    <row r="57" spans="11:19" s="62" customFormat="1" x14ac:dyDescent="0.2"/>
    <row r="58" spans="11:19" s="62" customFormat="1" x14ac:dyDescent="0.2"/>
    <row r="59" spans="11:19" s="62" customFormat="1" x14ac:dyDescent="0.2"/>
    <row r="60" spans="11:19" s="62" customFormat="1" x14ac:dyDescent="0.2"/>
    <row r="61" spans="11:19" s="62" customFormat="1" x14ac:dyDescent="0.2"/>
    <row r="62" spans="11:19" x14ac:dyDescent="0.2">
      <c r="K62" s="62"/>
      <c r="L62" s="62"/>
      <c r="M62" s="62"/>
      <c r="N62" s="62"/>
      <c r="O62" s="62"/>
      <c r="P62" s="62"/>
      <c r="Q62" s="62"/>
      <c r="R62" s="62"/>
      <c r="S62" s="62"/>
    </row>
    <row r="63" spans="11:19" x14ac:dyDescent="0.2">
      <c r="K63" s="62"/>
      <c r="L63" s="62"/>
      <c r="M63" s="62"/>
      <c r="N63" s="62"/>
      <c r="O63" s="62"/>
      <c r="P63" s="62"/>
      <c r="Q63" s="62"/>
      <c r="R63" s="62"/>
      <c r="S63" s="62"/>
    </row>
  </sheetData>
  <mergeCells count="79">
    <mergeCell ref="A33:C33"/>
    <mergeCell ref="A34:C34"/>
    <mergeCell ref="A35:C35"/>
    <mergeCell ref="A36:C36"/>
    <mergeCell ref="B32:C32"/>
    <mergeCell ref="R23:S24"/>
    <mergeCell ref="K29:S29"/>
    <mergeCell ref="B31:C31"/>
    <mergeCell ref="M31:O31"/>
    <mergeCell ref="R25:S26"/>
    <mergeCell ref="R27:S28"/>
    <mergeCell ref="B29:C29"/>
    <mergeCell ref="K25:O26"/>
    <mergeCell ref="P25:Q26"/>
    <mergeCell ref="B26:C26"/>
    <mergeCell ref="A27:C27"/>
    <mergeCell ref="K27:O28"/>
    <mergeCell ref="P27:Q28"/>
    <mergeCell ref="A28:A32"/>
    <mergeCell ref="B28:C28"/>
    <mergeCell ref="A25:C25"/>
    <mergeCell ref="A19:C23"/>
    <mergeCell ref="D19:D23"/>
    <mergeCell ref="E19:H19"/>
    <mergeCell ref="L20:Q20"/>
    <mergeCell ref="K21:Q21"/>
    <mergeCell ref="K23:O24"/>
    <mergeCell ref="P23:Q24"/>
    <mergeCell ref="A24:C24"/>
    <mergeCell ref="H20:H23"/>
    <mergeCell ref="L19:Q19"/>
    <mergeCell ref="E20:E23"/>
    <mergeCell ref="F20:F23"/>
    <mergeCell ref="G20:G23"/>
    <mergeCell ref="A17:G17"/>
    <mergeCell ref="L17:Q17"/>
    <mergeCell ref="B11:G11"/>
    <mergeCell ref="K11:Q11"/>
    <mergeCell ref="K13:Q13"/>
    <mergeCell ref="D14:G14"/>
    <mergeCell ref="K14:K20"/>
    <mergeCell ref="L14:Q14"/>
    <mergeCell ref="D15:G15"/>
    <mergeCell ref="B12:C15"/>
    <mergeCell ref="D12:G12"/>
    <mergeCell ref="K12:Q12"/>
    <mergeCell ref="D13:G13"/>
    <mergeCell ref="A6:A16"/>
    <mergeCell ref="A18:I18"/>
    <mergeCell ref="M18:Q18"/>
    <mergeCell ref="B6:G6"/>
    <mergeCell ref="K6:K7"/>
    <mergeCell ref="L6:M6"/>
    <mergeCell ref="B7:B9"/>
    <mergeCell ref="C7:G7"/>
    <mergeCell ref="K9:S10"/>
    <mergeCell ref="B10:G10"/>
    <mergeCell ref="M15:Q15"/>
    <mergeCell ref="B16:G16"/>
    <mergeCell ref="M16:Q16"/>
    <mergeCell ref="L15:L16"/>
    <mergeCell ref="L7:M7"/>
    <mergeCell ref="C8:G8"/>
    <mergeCell ref="K8:M8"/>
    <mergeCell ref="C9:G9"/>
    <mergeCell ref="A4:G4"/>
    <mergeCell ref="K4:M4"/>
    <mergeCell ref="A5:G5"/>
    <mergeCell ref="K5:M5"/>
    <mergeCell ref="A1:I1"/>
    <mergeCell ref="K1:S1"/>
    <mergeCell ref="K2:M3"/>
    <mergeCell ref="N2:N3"/>
    <mergeCell ref="O2:O3"/>
    <mergeCell ref="P2:P3"/>
    <mergeCell ref="Q2:Q3"/>
    <mergeCell ref="R2:R3"/>
    <mergeCell ref="S2:S3"/>
    <mergeCell ref="A3:G3"/>
  </mergeCells>
  <phoneticPr fontId="66" type="noConversion"/>
  <dataValidations count="2">
    <dataValidation type="whole" operator="notBetween" allowBlank="1" showInputMessage="1" showErrorMessage="1" sqref="S13:S20 I4:I16">
      <formula1>-100</formula1>
      <formula2>0</formula2>
    </dataValidation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K24"/>
  <sheetViews>
    <sheetView showZeros="0" tabSelected="1" zoomScaleNormal="100" zoomScaleSheetLayoutView="85" workbookViewId="0">
      <selection activeCell="G18" sqref="G18"/>
    </sheetView>
  </sheetViews>
  <sheetFormatPr defaultRowHeight="12.75" x14ac:dyDescent="0.2"/>
  <cols>
    <col min="1" max="1" width="10.5" style="62" customWidth="1"/>
    <col min="2" max="2" width="6.375" style="62" customWidth="1"/>
    <col min="3" max="3" width="16.875" style="62" customWidth="1"/>
    <col min="4" max="4" width="9.375" style="62" customWidth="1"/>
    <col min="5" max="5" width="3.5" style="62" customWidth="1"/>
    <col min="6" max="7" width="10.75" style="62" customWidth="1"/>
    <col min="8" max="8" width="11.625" style="62" customWidth="1"/>
    <col min="9" max="9" width="15.375" style="62" customWidth="1"/>
    <col min="10" max="16384" width="9" style="62"/>
  </cols>
  <sheetData>
    <row r="1" spans="1:11" ht="26.25" customHeight="1" x14ac:dyDescent="0.2">
      <c r="B1" s="160"/>
      <c r="C1" s="160"/>
      <c r="D1" s="160"/>
      <c r="E1" s="160"/>
      <c r="F1" s="160"/>
      <c r="G1" s="160"/>
      <c r="H1" s="160"/>
      <c r="I1" s="161" t="s">
        <v>205</v>
      </c>
    </row>
    <row r="2" spans="1:11" ht="33.75" customHeight="1" thickBot="1" x14ac:dyDescent="0.25">
      <c r="A2" s="543" t="s">
        <v>463</v>
      </c>
      <c r="B2" s="543"/>
      <c r="C2" s="543"/>
      <c r="D2" s="543"/>
      <c r="E2" s="543"/>
      <c r="F2" s="543"/>
      <c r="G2" s="543"/>
      <c r="H2" s="543"/>
      <c r="I2" s="543"/>
    </row>
    <row r="3" spans="1:11" ht="24" customHeight="1" thickBot="1" x14ac:dyDescent="0.25">
      <c r="A3" s="544" t="s">
        <v>206</v>
      </c>
      <c r="B3" s="544"/>
      <c r="C3" s="544"/>
      <c r="D3" s="544"/>
      <c r="E3" s="545" t="s">
        <v>313</v>
      </c>
      <c r="F3" s="546" t="s">
        <v>203</v>
      </c>
      <c r="G3" s="547" t="s">
        <v>303</v>
      </c>
      <c r="H3" s="548"/>
      <c r="I3" s="549"/>
    </row>
    <row r="4" spans="1:11" ht="63.75" customHeight="1" thickBot="1" x14ac:dyDescent="0.25">
      <c r="A4" s="544"/>
      <c r="B4" s="544"/>
      <c r="C4" s="544"/>
      <c r="D4" s="544"/>
      <c r="E4" s="545"/>
      <c r="F4" s="546"/>
      <c r="G4" s="162" t="s">
        <v>207</v>
      </c>
      <c r="H4" s="163" t="s">
        <v>208</v>
      </c>
      <c r="I4" s="164" t="s">
        <v>209</v>
      </c>
    </row>
    <row r="5" spans="1:11" ht="15" customHeight="1" thickBot="1" x14ac:dyDescent="0.25">
      <c r="A5" s="540" t="s">
        <v>308</v>
      </c>
      <c r="B5" s="541"/>
      <c r="C5" s="541"/>
      <c r="D5" s="542"/>
      <c r="E5" s="165" t="s">
        <v>309</v>
      </c>
      <c r="F5" s="166">
        <v>1</v>
      </c>
      <c r="G5" s="167">
        <v>2</v>
      </c>
      <c r="H5" s="168">
        <v>3</v>
      </c>
      <c r="I5" s="169">
        <v>4</v>
      </c>
    </row>
    <row r="6" spans="1:11" ht="61.5" customHeight="1" x14ac:dyDescent="0.2">
      <c r="A6" s="563" t="s">
        <v>464</v>
      </c>
      <c r="B6" s="564"/>
      <c r="C6" s="565"/>
      <c r="D6" s="566"/>
      <c r="E6" s="170">
        <v>1</v>
      </c>
      <c r="F6" s="171"/>
      <c r="G6" s="64"/>
      <c r="H6" s="65"/>
      <c r="I6" s="66"/>
      <c r="K6" s="172"/>
    </row>
    <row r="7" spans="1:11" ht="44.25" customHeight="1" x14ac:dyDescent="0.2">
      <c r="A7" s="567" t="s">
        <v>365</v>
      </c>
      <c r="B7" s="568" t="s">
        <v>210</v>
      </c>
      <c r="C7" s="569"/>
      <c r="D7" s="570"/>
      <c r="E7" s="173">
        <v>2</v>
      </c>
      <c r="F7" s="174"/>
      <c r="G7" s="68"/>
      <c r="H7" s="69"/>
      <c r="I7" s="70"/>
      <c r="K7" s="172"/>
    </row>
    <row r="8" spans="1:11" ht="32.25" customHeight="1" x14ac:dyDescent="0.2">
      <c r="A8" s="567"/>
      <c r="B8" s="568" t="s">
        <v>211</v>
      </c>
      <c r="C8" s="569"/>
      <c r="D8" s="570"/>
      <c r="E8" s="175">
        <v>3</v>
      </c>
      <c r="F8" s="174"/>
      <c r="G8" s="68"/>
      <c r="H8" s="69"/>
      <c r="I8" s="70"/>
      <c r="K8" s="172"/>
    </row>
    <row r="9" spans="1:11" ht="32.25" customHeight="1" x14ac:dyDescent="0.2">
      <c r="A9" s="550" t="s">
        <v>212</v>
      </c>
      <c r="B9" s="553" t="s">
        <v>213</v>
      </c>
      <c r="C9" s="554"/>
      <c r="D9" s="555"/>
      <c r="E9" s="173">
        <v>4</v>
      </c>
      <c r="F9" s="176"/>
      <c r="G9" s="68"/>
      <c r="H9" s="69"/>
      <c r="I9" s="70"/>
      <c r="K9" s="172"/>
    </row>
    <row r="10" spans="1:11" ht="32.25" customHeight="1" x14ac:dyDescent="0.2">
      <c r="A10" s="551"/>
      <c r="B10" s="556" t="s">
        <v>214</v>
      </c>
      <c r="C10" s="557"/>
      <c r="D10" s="558"/>
      <c r="E10" s="177">
        <v>5</v>
      </c>
      <c r="F10" s="174"/>
      <c r="G10" s="178"/>
      <c r="H10" s="179"/>
      <c r="I10" s="180"/>
      <c r="K10" s="172"/>
    </row>
    <row r="11" spans="1:11" s="114" customFormat="1" ht="32.25" customHeight="1" x14ac:dyDescent="0.2">
      <c r="A11" s="551"/>
      <c r="B11" s="559" t="s">
        <v>215</v>
      </c>
      <c r="C11" s="560"/>
      <c r="D11" s="181" t="s">
        <v>216</v>
      </c>
      <c r="E11" s="182">
        <v>6</v>
      </c>
      <c r="F11" s="183"/>
      <c r="G11" s="68"/>
      <c r="H11" s="69"/>
      <c r="I11" s="70"/>
      <c r="K11" s="172"/>
    </row>
    <row r="12" spans="1:11" s="114" customFormat="1" ht="32.25" customHeight="1" x14ac:dyDescent="0.2">
      <c r="A12" s="552"/>
      <c r="B12" s="561"/>
      <c r="C12" s="562"/>
      <c r="D12" s="181" t="s">
        <v>217</v>
      </c>
      <c r="E12" s="184">
        <v>7</v>
      </c>
      <c r="F12" s="183"/>
      <c r="G12" s="68"/>
      <c r="H12" s="69"/>
      <c r="I12" s="70"/>
      <c r="K12" s="172"/>
    </row>
    <row r="13" spans="1:11" s="114" customFormat="1" ht="65.25" customHeight="1" x14ac:dyDescent="0.2">
      <c r="A13" s="571" t="s">
        <v>466</v>
      </c>
      <c r="B13" s="568"/>
      <c r="C13" s="569"/>
      <c r="D13" s="570"/>
      <c r="E13" s="173">
        <v>8</v>
      </c>
      <c r="F13" s="226">
        <v>260</v>
      </c>
      <c r="G13" s="68"/>
      <c r="H13" s="69"/>
      <c r="I13" s="70"/>
      <c r="K13" s="172"/>
    </row>
    <row r="14" spans="1:11" s="114" customFormat="1" ht="38.25" customHeight="1" x14ac:dyDescent="0.2">
      <c r="A14" s="572" t="s">
        <v>311</v>
      </c>
      <c r="B14" s="574" t="s">
        <v>467</v>
      </c>
      <c r="C14" s="575"/>
      <c r="D14" s="185" t="s">
        <v>216</v>
      </c>
      <c r="E14" s="186">
        <v>9</v>
      </c>
      <c r="F14" s="183"/>
      <c r="G14" s="187"/>
      <c r="H14" s="188"/>
      <c r="I14" s="189"/>
      <c r="K14" s="172"/>
    </row>
    <row r="15" spans="1:11" s="114" customFormat="1" ht="38.25" customHeight="1" x14ac:dyDescent="0.2">
      <c r="A15" s="573"/>
      <c r="B15" s="576"/>
      <c r="C15" s="577"/>
      <c r="D15" s="185" t="s">
        <v>217</v>
      </c>
      <c r="E15" s="190">
        <v>10</v>
      </c>
      <c r="F15" s="191"/>
      <c r="G15" s="187"/>
      <c r="H15" s="188"/>
      <c r="I15" s="189"/>
      <c r="K15" s="172"/>
    </row>
    <row r="16" spans="1:11" s="114" customFormat="1" ht="63.75" customHeight="1" x14ac:dyDescent="0.2">
      <c r="A16" s="578" t="s">
        <v>303</v>
      </c>
      <c r="B16" s="574" t="s">
        <v>218</v>
      </c>
      <c r="C16" s="580"/>
      <c r="D16" s="581"/>
      <c r="E16" s="192">
        <v>11</v>
      </c>
      <c r="F16" s="174"/>
      <c r="G16" s="193"/>
      <c r="H16" s="194"/>
      <c r="I16" s="195"/>
      <c r="K16" s="172"/>
    </row>
    <row r="17" spans="1:11" s="114" customFormat="1" ht="34.5" customHeight="1" x14ac:dyDescent="0.2">
      <c r="A17" s="579"/>
      <c r="B17" s="582" t="s">
        <v>311</v>
      </c>
      <c r="C17" s="584" t="s">
        <v>366</v>
      </c>
      <c r="D17" s="185" t="s">
        <v>216</v>
      </c>
      <c r="E17" s="196">
        <v>12</v>
      </c>
      <c r="F17" s="183"/>
      <c r="G17" s="187"/>
      <c r="H17" s="188"/>
      <c r="I17" s="189"/>
      <c r="K17" s="172"/>
    </row>
    <row r="18" spans="1:11" s="114" customFormat="1" ht="34.5" customHeight="1" thickBot="1" x14ac:dyDescent="0.25">
      <c r="A18" s="579"/>
      <c r="B18" s="583"/>
      <c r="C18" s="585"/>
      <c r="D18" s="197" t="s">
        <v>217</v>
      </c>
      <c r="E18" s="198">
        <v>13</v>
      </c>
      <c r="F18" s="199"/>
      <c r="G18" s="200"/>
      <c r="H18" s="201"/>
      <c r="I18" s="202"/>
      <c r="K18" s="172"/>
    </row>
    <row r="19" spans="1:11" s="114" customFormat="1" ht="21" customHeight="1" thickBot="1" x14ac:dyDescent="0.25">
      <c r="A19" s="464" t="s">
        <v>310</v>
      </c>
      <c r="B19" s="465"/>
      <c r="C19" s="465"/>
      <c r="D19" s="466"/>
      <c r="E19" s="72">
        <v>14</v>
      </c>
      <c r="F19" s="227">
        <f>SUM(F6:F18)</f>
        <v>260</v>
      </c>
      <c r="G19" s="118">
        <f>SUM(G6:G7,G9:G18)</f>
        <v>0</v>
      </c>
      <c r="H19" s="112">
        <f>SUM(H6:H18)</f>
        <v>0</v>
      </c>
      <c r="I19" s="113">
        <f>SUM(I6:I18)</f>
        <v>0</v>
      </c>
      <c r="K19" s="172"/>
    </row>
    <row r="20" spans="1:11" s="114" customFormat="1" ht="20.25" customHeight="1" x14ac:dyDescent="0.2">
      <c r="A20" s="589" t="str">
        <f>'Таб 7-10'!K23</f>
        <v>В.о. прокурора АР Крим</v>
      </c>
      <c r="B20" s="589"/>
      <c r="C20" s="589"/>
      <c r="D20" s="60"/>
      <c r="E20" s="60"/>
      <c r="F20" s="60"/>
      <c r="G20" s="60"/>
      <c r="H20" s="60"/>
      <c r="I20" s="60"/>
      <c r="K20" s="172"/>
    </row>
    <row r="21" spans="1:11" ht="32.25" customHeight="1" x14ac:dyDescent="0.2">
      <c r="A21" s="586"/>
      <c r="B21" s="586"/>
      <c r="C21" s="586"/>
      <c r="D21" s="271"/>
      <c r="E21" s="505" t="s">
        <v>68</v>
      </c>
      <c r="F21" s="588"/>
      <c r="G21" s="588"/>
      <c r="H21" s="521" t="s">
        <v>256</v>
      </c>
      <c r="I21" s="522"/>
    </row>
    <row r="22" spans="1:11" ht="32.25" customHeight="1" x14ac:dyDescent="0.2">
      <c r="A22" s="586"/>
      <c r="B22" s="586"/>
      <c r="C22" s="586"/>
      <c r="D22" s="271"/>
      <c r="E22" s="588"/>
      <c r="F22" s="588"/>
      <c r="G22" s="588"/>
      <c r="H22" s="522"/>
      <c r="I22" s="522"/>
    </row>
    <row r="23" spans="1:11" ht="48" customHeight="1" x14ac:dyDescent="0.2">
      <c r="A23" s="586" t="str">
        <f>'Таб 7-10'!K25</f>
        <v>В.о. начальника слідчого
відділу (управління)</v>
      </c>
      <c r="B23" s="586"/>
      <c r="C23" s="586"/>
      <c r="D23" s="271"/>
      <c r="E23" s="587" t="s">
        <v>688</v>
      </c>
      <c r="F23" s="588"/>
      <c r="G23" s="588"/>
      <c r="H23" s="521" t="s">
        <v>256</v>
      </c>
      <c r="I23" s="522"/>
    </row>
    <row r="24" spans="1:11" ht="48" customHeight="1" x14ac:dyDescent="0.2">
      <c r="A24" s="586"/>
      <c r="B24" s="586"/>
      <c r="C24" s="586"/>
      <c r="D24" s="271"/>
      <c r="E24" s="588"/>
      <c r="F24" s="588"/>
      <c r="G24" s="588"/>
      <c r="H24" s="522"/>
      <c r="I24" s="522"/>
    </row>
  </sheetData>
  <mergeCells count="28">
    <mergeCell ref="A23:C24"/>
    <mergeCell ref="E23:G24"/>
    <mergeCell ref="H23:I24"/>
    <mergeCell ref="A19:D19"/>
    <mergeCell ref="A20:C22"/>
    <mergeCell ref="E21:G22"/>
    <mergeCell ref="H21:I22"/>
    <mergeCell ref="A13:D13"/>
    <mergeCell ref="A14:A15"/>
    <mergeCell ref="B14:C15"/>
    <mergeCell ref="A16:A18"/>
    <mergeCell ref="B16:D16"/>
    <mergeCell ref="B17:B18"/>
    <mergeCell ref="C17:C18"/>
    <mergeCell ref="A9:A12"/>
    <mergeCell ref="B9:D9"/>
    <mergeCell ref="B10:D10"/>
    <mergeCell ref="B11:C12"/>
    <mergeCell ref="A6:D6"/>
    <mergeCell ref="A7:A8"/>
    <mergeCell ref="B7:D7"/>
    <mergeCell ref="B8:D8"/>
    <mergeCell ref="A5:D5"/>
    <mergeCell ref="A2:I2"/>
    <mergeCell ref="A3:D4"/>
    <mergeCell ref="E3:E4"/>
    <mergeCell ref="F3:F4"/>
    <mergeCell ref="G3:I3"/>
  </mergeCells>
  <phoneticPr fontId="6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zoomScale="70" zoomScaleNormal="70" workbookViewId="0">
      <selection activeCell="A7" sqref="A7:G7"/>
    </sheetView>
  </sheetViews>
  <sheetFormatPr defaultRowHeight="15.75" x14ac:dyDescent="0.25"/>
  <cols>
    <col min="1" max="1" width="18.75" style="7" customWidth="1"/>
    <col min="2" max="2" width="5.125" style="7" customWidth="1"/>
    <col min="3" max="3" width="7.625" style="7" customWidth="1"/>
    <col min="4" max="4" width="8" style="7" customWidth="1"/>
    <col min="5" max="5" width="12.25" style="7" customWidth="1"/>
    <col min="6" max="6" width="20.5" style="7" customWidth="1"/>
    <col min="7" max="7" width="14.125" style="7" customWidth="1"/>
    <col min="8" max="16384" width="9" style="7"/>
  </cols>
  <sheetData>
    <row r="1" spans="1:7" s="5" customFormat="1" ht="18.75" customHeight="1" x14ac:dyDescent="0.25">
      <c r="A1" s="3"/>
      <c r="B1" s="3"/>
      <c r="C1" s="3"/>
      <c r="D1" s="3"/>
      <c r="E1" s="3"/>
      <c r="F1" s="3"/>
      <c r="G1" s="3"/>
    </row>
    <row r="2" spans="1:7" s="5" customFormat="1" ht="27" customHeight="1" x14ac:dyDescent="0.25">
      <c r="A2" s="594" t="s">
        <v>301</v>
      </c>
      <c r="B2" s="594"/>
      <c r="C2" s="594"/>
      <c r="D2" s="594"/>
      <c r="E2" s="594"/>
      <c r="F2" s="594"/>
      <c r="G2" s="594"/>
    </row>
    <row r="3" spans="1:7" s="5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595" t="s">
        <v>317</v>
      </c>
      <c r="B4" s="595"/>
      <c r="C4" s="595"/>
      <c r="D4" s="595"/>
      <c r="E4" s="595"/>
      <c r="F4" s="595"/>
      <c r="G4" s="595"/>
    </row>
    <row r="5" spans="1:7" ht="24" customHeight="1" x14ac:dyDescent="0.25">
      <c r="A5" s="595" t="s">
        <v>516</v>
      </c>
      <c r="B5" s="595"/>
      <c r="C5" s="595"/>
      <c r="D5" s="595"/>
      <c r="E5" s="595"/>
      <c r="F5" s="595"/>
      <c r="G5" s="595"/>
    </row>
    <row r="6" spans="1:7" ht="18.75" customHeight="1" x14ac:dyDescent="0.25">
      <c r="A6" s="6"/>
      <c r="B6" s="6"/>
      <c r="C6" s="6"/>
      <c r="D6" s="6"/>
      <c r="E6" s="6"/>
      <c r="F6" s="6"/>
      <c r="G6" s="6"/>
    </row>
    <row r="7" spans="1:7" ht="25.5" customHeight="1" x14ac:dyDescent="0.3">
      <c r="A7" s="596" t="s">
        <v>67</v>
      </c>
      <c r="B7" s="596"/>
      <c r="C7" s="596"/>
      <c r="D7" s="596"/>
      <c r="E7" s="596"/>
      <c r="F7" s="596"/>
      <c r="G7" s="596"/>
    </row>
    <row r="8" spans="1:7" ht="33.75" customHeight="1" x14ac:dyDescent="0.25">
      <c r="A8" s="6"/>
      <c r="B8" s="6"/>
      <c r="C8" s="6"/>
      <c r="D8" s="6"/>
      <c r="E8" s="6"/>
      <c r="F8" s="6"/>
      <c r="G8" s="6"/>
    </row>
    <row r="9" spans="1:7" ht="30.75" customHeight="1" x14ac:dyDescent="0.25">
      <c r="A9" s="601" t="s">
        <v>362</v>
      </c>
      <c r="B9" s="601"/>
      <c r="C9" s="601"/>
      <c r="D9" s="601"/>
      <c r="E9" s="50" t="s">
        <v>322</v>
      </c>
      <c r="F9" s="602" t="s">
        <v>302</v>
      </c>
      <c r="G9" s="603"/>
    </row>
    <row r="10" spans="1:7" ht="45" customHeight="1" x14ac:dyDescent="0.25">
      <c r="A10" s="593" t="s">
        <v>517</v>
      </c>
      <c r="B10" s="593"/>
      <c r="C10" s="593"/>
      <c r="D10" s="593"/>
      <c r="E10" s="51" t="s">
        <v>468</v>
      </c>
      <c r="F10" s="597" t="s">
        <v>228</v>
      </c>
      <c r="G10" s="598"/>
    </row>
    <row r="11" spans="1:7" ht="33.75" customHeight="1" x14ac:dyDescent="0.25">
      <c r="A11" s="593" t="s">
        <v>518</v>
      </c>
      <c r="B11" s="593"/>
      <c r="C11" s="593"/>
      <c r="D11" s="593"/>
      <c r="E11" s="51" t="s">
        <v>468</v>
      </c>
      <c r="F11" s="599" t="s">
        <v>316</v>
      </c>
      <c r="G11" s="600"/>
    </row>
    <row r="12" spans="1:7" ht="33.75" customHeight="1" x14ac:dyDescent="0.25">
      <c r="A12" s="593" t="s">
        <v>519</v>
      </c>
      <c r="B12" s="593"/>
      <c r="C12" s="593"/>
      <c r="D12" s="593"/>
      <c r="E12" s="51" t="s">
        <v>468</v>
      </c>
      <c r="F12" s="604" t="s">
        <v>520</v>
      </c>
      <c r="G12" s="605"/>
    </row>
    <row r="13" spans="1:7" ht="33.75" customHeight="1" x14ac:dyDescent="0.25">
      <c r="A13" s="593" t="s">
        <v>521</v>
      </c>
      <c r="B13" s="593"/>
      <c r="C13" s="593"/>
      <c r="D13" s="593"/>
      <c r="E13" s="51" t="s">
        <v>469</v>
      </c>
      <c r="F13" s="604"/>
      <c r="G13" s="605"/>
    </row>
    <row r="14" spans="1:7" ht="33.75" customHeight="1" x14ac:dyDescent="0.25">
      <c r="A14" s="593" t="s">
        <v>522</v>
      </c>
      <c r="B14" s="593"/>
      <c r="C14" s="593"/>
      <c r="D14" s="593"/>
      <c r="E14" s="51" t="s">
        <v>469</v>
      </c>
      <c r="F14" s="604"/>
      <c r="G14" s="605"/>
    </row>
    <row r="15" spans="1:7" ht="68.25" customHeight="1" x14ac:dyDescent="0.25">
      <c r="A15" s="593" t="s">
        <v>523</v>
      </c>
      <c r="B15" s="593"/>
      <c r="C15" s="593"/>
      <c r="D15" s="593"/>
      <c r="E15" s="51" t="s">
        <v>468</v>
      </c>
      <c r="F15" s="604"/>
      <c r="G15" s="605"/>
    </row>
    <row r="16" spans="1:7" ht="59.25" customHeight="1" x14ac:dyDescent="0.25">
      <c r="A16" s="593" t="s">
        <v>524</v>
      </c>
      <c r="B16" s="593"/>
      <c r="C16" s="593"/>
      <c r="D16" s="593"/>
      <c r="E16" s="51" t="s">
        <v>525</v>
      </c>
      <c r="F16" s="604"/>
      <c r="G16" s="605"/>
    </row>
    <row r="17" spans="1:7" ht="45" customHeight="1" x14ac:dyDescent="0.25">
      <c r="A17" s="593" t="s">
        <v>526</v>
      </c>
      <c r="B17" s="593"/>
      <c r="C17" s="593"/>
      <c r="D17" s="593"/>
      <c r="E17" s="51" t="s">
        <v>235</v>
      </c>
      <c r="F17" s="604"/>
      <c r="G17" s="605"/>
    </row>
    <row r="18" spans="1:7" ht="63" customHeight="1" thickBot="1" x14ac:dyDescent="0.3">
      <c r="A18" s="6"/>
      <c r="B18" s="6"/>
      <c r="C18" s="6"/>
      <c r="D18" s="6"/>
      <c r="E18" s="6"/>
      <c r="F18" s="6"/>
      <c r="G18" s="6"/>
    </row>
    <row r="19" spans="1:7" s="5" customFormat="1" ht="24" customHeight="1" x14ac:dyDescent="0.25">
      <c r="A19" s="52" t="s">
        <v>295</v>
      </c>
      <c r="B19" s="48"/>
      <c r="C19" s="48"/>
      <c r="D19" s="48"/>
      <c r="E19" s="48"/>
      <c r="F19" s="48"/>
      <c r="G19" s="49"/>
    </row>
    <row r="20" spans="1:7" s="5" customFormat="1" ht="24" customHeight="1" x14ac:dyDescent="0.35">
      <c r="A20" s="53" t="s">
        <v>296</v>
      </c>
      <c r="B20" s="54" t="s">
        <v>64</v>
      </c>
      <c r="C20" s="55"/>
      <c r="D20" s="55"/>
      <c r="E20" s="55"/>
      <c r="F20" s="55"/>
      <c r="G20" s="56"/>
    </row>
    <row r="21" spans="1:7" s="5" customFormat="1" ht="24" customHeight="1" x14ac:dyDescent="0.35">
      <c r="A21" s="53" t="s">
        <v>297</v>
      </c>
      <c r="B21" s="54" t="s">
        <v>63</v>
      </c>
      <c r="C21" s="55"/>
      <c r="D21" s="55"/>
      <c r="E21" s="55"/>
      <c r="F21" s="55"/>
      <c r="G21" s="56"/>
    </row>
    <row r="22" spans="1:7" s="5" customFormat="1" ht="24" customHeight="1" x14ac:dyDescent="0.25">
      <c r="A22" s="57"/>
      <c r="B22" s="58"/>
      <c r="C22" s="58"/>
      <c r="D22" s="58"/>
      <c r="E22" s="58"/>
      <c r="F22" s="58"/>
      <c r="G22" s="59"/>
    </row>
    <row r="23" spans="1:7" s="5" customFormat="1" ht="14.25" thickBot="1" x14ac:dyDescent="0.3">
      <c r="A23" s="590" t="s">
        <v>298</v>
      </c>
      <c r="B23" s="591"/>
      <c r="C23" s="591"/>
      <c r="D23" s="591"/>
      <c r="E23" s="591"/>
      <c r="F23" s="591"/>
      <c r="G23" s="592"/>
    </row>
    <row r="24" spans="1:7" x14ac:dyDescent="0.25">
      <c r="A24" s="6"/>
      <c r="B24" s="6"/>
      <c r="C24" s="6"/>
      <c r="D24" s="6"/>
      <c r="E24" s="6"/>
      <c r="F24" s="6"/>
      <c r="G24" s="6"/>
    </row>
  </sheetData>
  <mergeCells count="18">
    <mergeCell ref="A11:D11"/>
    <mergeCell ref="F11:G11"/>
    <mergeCell ref="A13:D13"/>
    <mergeCell ref="A9:D9"/>
    <mergeCell ref="F9:G9"/>
    <mergeCell ref="F12:G17"/>
    <mergeCell ref="A12:D12"/>
    <mergeCell ref="A2:G2"/>
    <mergeCell ref="A4:G4"/>
    <mergeCell ref="A5:G5"/>
    <mergeCell ref="A7:G7"/>
    <mergeCell ref="F10:G10"/>
    <mergeCell ref="A10:D10"/>
    <mergeCell ref="A23:G23"/>
    <mergeCell ref="A16:D16"/>
    <mergeCell ref="A17:D17"/>
    <mergeCell ref="A14:D14"/>
    <mergeCell ref="A15:D1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59"/>
  <sheetViews>
    <sheetView zoomScale="115" workbookViewId="0">
      <selection activeCell="A8" sqref="A8:F25"/>
    </sheetView>
  </sheetViews>
  <sheetFormatPr defaultRowHeight="12.75" x14ac:dyDescent="0.2"/>
  <cols>
    <col min="1" max="1" width="11" style="11" customWidth="1"/>
    <col min="2" max="2" width="10.625" style="11" customWidth="1"/>
    <col min="3" max="3" width="9" style="11"/>
    <col min="4" max="4" width="31.875" style="11" customWidth="1"/>
    <col min="5" max="5" width="11.25" style="11" customWidth="1"/>
    <col min="6" max="10" width="9" style="11"/>
    <col min="11" max="11" width="12.375" style="11" hidden="1" customWidth="1"/>
    <col min="12" max="12" width="11.375" style="11" hidden="1" customWidth="1"/>
    <col min="13" max="13" width="10.5" style="11" hidden="1" customWidth="1"/>
    <col min="14" max="14" width="13" style="11" hidden="1" customWidth="1"/>
    <col min="15" max="15" width="15.75" style="11" hidden="1" customWidth="1"/>
    <col min="16" max="16" width="9" style="11" hidden="1" customWidth="1"/>
    <col min="17" max="16384" width="9" style="11"/>
  </cols>
  <sheetData>
    <row r="1" spans="1:16" ht="21" thickBot="1" x14ac:dyDescent="0.35">
      <c r="A1" s="9"/>
      <c r="B1" s="9"/>
      <c r="C1" s="9"/>
      <c r="D1" s="9"/>
      <c r="E1" s="10" t="s">
        <v>323</v>
      </c>
      <c r="F1" s="9"/>
      <c r="G1" s="9"/>
      <c r="H1" s="9"/>
      <c r="I1" s="9"/>
      <c r="L1" s="12"/>
      <c r="M1" s="13"/>
      <c r="N1" s="14" t="s">
        <v>324</v>
      </c>
      <c r="O1" s="13"/>
      <c r="P1" s="15"/>
    </row>
    <row r="2" spans="1:16" ht="25.5" customHeight="1" x14ac:dyDescent="0.25">
      <c r="A2" s="9"/>
      <c r="B2" s="9"/>
      <c r="C2" s="9"/>
      <c r="D2" s="9"/>
      <c r="E2" s="16" t="s">
        <v>325</v>
      </c>
      <c r="F2" s="9"/>
      <c r="G2" s="9"/>
      <c r="H2" s="9"/>
      <c r="I2" s="9"/>
      <c r="K2" s="17" t="s">
        <v>334</v>
      </c>
      <c r="L2" s="272" t="s">
        <v>527</v>
      </c>
      <c r="M2" s="273"/>
      <c r="N2" s="273"/>
      <c r="O2" s="273"/>
      <c r="P2" s="274">
        <f>'Таблиця 1'!E30</f>
        <v>0</v>
      </c>
    </row>
    <row r="3" spans="1:16" ht="15.75" x14ac:dyDescent="0.25">
      <c r="A3" s="19"/>
      <c r="B3" s="19"/>
      <c r="C3" s="19"/>
      <c r="D3" s="19"/>
      <c r="E3" s="20" t="s">
        <v>326</v>
      </c>
      <c r="F3" s="19"/>
      <c r="G3" s="19"/>
      <c r="H3" s="19"/>
      <c r="I3" s="19"/>
      <c r="L3" s="275" t="s">
        <v>528</v>
      </c>
      <c r="M3" s="276"/>
      <c r="N3" s="276"/>
      <c r="O3" s="276"/>
      <c r="P3" s="277">
        <f>'Таблиця 1'!E29</f>
        <v>0</v>
      </c>
    </row>
    <row r="4" spans="1:16" ht="21.75" customHeight="1" x14ac:dyDescent="0.3">
      <c r="A4" s="22"/>
      <c r="B4" s="18"/>
      <c r="C4" s="23"/>
      <c r="D4" s="18"/>
      <c r="E4" s="24"/>
      <c r="F4" s="18"/>
      <c r="G4" s="18"/>
      <c r="H4" s="18"/>
      <c r="I4" s="18"/>
      <c r="L4" s="272" t="s">
        <v>529</v>
      </c>
      <c r="M4" s="273"/>
      <c r="N4" s="273"/>
      <c r="O4" s="273"/>
      <c r="P4" s="274">
        <f>'Таблиця 1'!F30</f>
        <v>0</v>
      </c>
    </row>
    <row r="5" spans="1:16" ht="21.75" customHeight="1" x14ac:dyDescent="0.3">
      <c r="A5" s="25" t="s">
        <v>327</v>
      </c>
      <c r="B5" s="26" t="s">
        <v>312</v>
      </c>
      <c r="C5" s="27" t="s">
        <v>66</v>
      </c>
      <c r="D5" s="28" t="s">
        <v>306</v>
      </c>
      <c r="E5" s="18"/>
      <c r="F5" s="18"/>
      <c r="G5" s="18"/>
      <c r="H5" s="18"/>
      <c r="I5" s="18"/>
      <c r="L5" s="275" t="s">
        <v>528</v>
      </c>
      <c r="M5" s="276"/>
      <c r="N5" s="276"/>
      <c r="O5" s="276"/>
      <c r="P5" s="277">
        <f>'Таблиця 1'!F29</f>
        <v>0</v>
      </c>
    </row>
    <row r="6" spans="1:16" x14ac:dyDescent="0.2">
      <c r="A6" s="21"/>
      <c r="B6" s="21"/>
      <c r="C6" s="21"/>
      <c r="D6" s="21"/>
      <c r="E6" s="21"/>
      <c r="F6" s="21"/>
      <c r="G6" s="21"/>
      <c r="H6" s="21"/>
      <c r="I6" s="21"/>
      <c r="L6" s="272" t="s">
        <v>530</v>
      </c>
      <c r="M6" s="273"/>
      <c r="N6" s="273"/>
      <c r="O6" s="273"/>
      <c r="P6" s="274">
        <f>'Таблиця 1'!G30</f>
        <v>0</v>
      </c>
    </row>
    <row r="7" spans="1:16" ht="15.75" x14ac:dyDescent="0.25">
      <c r="A7" s="29"/>
      <c r="B7" s="29"/>
      <c r="C7" s="30"/>
      <c r="D7" s="29"/>
      <c r="E7" s="31"/>
      <c r="F7" s="29"/>
      <c r="G7" s="29"/>
      <c r="H7" s="29"/>
      <c r="I7" s="29"/>
      <c r="L7" s="275" t="s">
        <v>528</v>
      </c>
      <c r="M7" s="276"/>
      <c r="N7" s="276"/>
      <c r="O7" s="276"/>
      <c r="P7" s="277">
        <f>'Таблиця 1'!G29</f>
        <v>0</v>
      </c>
    </row>
    <row r="8" spans="1:16" ht="16.5" x14ac:dyDescent="0.3">
      <c r="A8" s="32"/>
      <c r="B8" s="29"/>
      <c r="C8" s="30"/>
      <c r="D8" s="29"/>
      <c r="E8" s="33"/>
      <c r="F8" s="29"/>
      <c r="G8" s="34"/>
      <c r="H8" s="29"/>
      <c r="I8" s="29"/>
      <c r="L8" s="272" t="s">
        <v>531</v>
      </c>
      <c r="M8" s="273"/>
      <c r="N8" s="273"/>
      <c r="O8" s="273"/>
      <c r="P8" s="274">
        <f>'Таблиця 1'!H30</f>
        <v>0</v>
      </c>
    </row>
    <row r="9" spans="1:16" ht="16.5" x14ac:dyDescent="0.3">
      <c r="A9" s="35"/>
      <c r="B9" s="36"/>
      <c r="C9" s="37"/>
      <c r="D9" s="36"/>
      <c r="E9" s="38"/>
      <c r="F9" s="36"/>
      <c r="G9" s="18"/>
      <c r="H9" s="18"/>
      <c r="I9" s="18"/>
      <c r="L9" s="275" t="s">
        <v>528</v>
      </c>
      <c r="M9" s="276"/>
      <c r="N9" s="276"/>
      <c r="O9" s="276"/>
      <c r="P9" s="277">
        <f>'Таблиця 1'!H29</f>
        <v>0</v>
      </c>
    </row>
    <row r="10" spans="1:16" ht="16.5" x14ac:dyDescent="0.3">
      <c r="A10" s="39"/>
      <c r="B10" s="8"/>
      <c r="C10" s="40"/>
      <c r="D10" s="8"/>
      <c r="E10" s="41"/>
      <c r="F10" s="36"/>
      <c r="G10" s="18"/>
      <c r="H10" s="18"/>
      <c r="I10" s="18"/>
      <c r="L10" s="272" t="s">
        <v>532</v>
      </c>
      <c r="M10" s="273"/>
      <c r="N10" s="273"/>
      <c r="O10" s="273"/>
      <c r="P10" s="274">
        <f>'Таблиця 1'!I30</f>
        <v>0</v>
      </c>
    </row>
    <row r="11" spans="1:16" ht="16.5" x14ac:dyDescent="0.3">
      <c r="A11" s="39"/>
      <c r="B11" s="8"/>
      <c r="C11" s="40"/>
      <c r="D11" s="8"/>
      <c r="E11" s="38"/>
      <c r="F11" s="36"/>
      <c r="G11" s="18"/>
      <c r="H11" s="18"/>
      <c r="I11" s="18"/>
      <c r="L11" s="275" t="s">
        <v>528</v>
      </c>
      <c r="M11" s="276"/>
      <c r="N11" s="276"/>
      <c r="O11" s="276"/>
      <c r="P11" s="277">
        <f>'Таблиця 1'!I29</f>
        <v>1</v>
      </c>
    </row>
    <row r="12" spans="1:16" ht="15" customHeight="1" x14ac:dyDescent="0.3">
      <c r="A12" s="42"/>
      <c r="B12" s="43"/>
      <c r="C12" s="44"/>
      <c r="D12" s="43"/>
      <c r="E12" s="45"/>
      <c r="F12" s="18"/>
      <c r="G12" s="18"/>
      <c r="H12" s="18"/>
      <c r="I12" s="18"/>
      <c r="L12" s="272" t="s">
        <v>533</v>
      </c>
      <c r="M12" s="273"/>
      <c r="N12" s="273"/>
      <c r="O12" s="273"/>
      <c r="P12" s="274">
        <f>'Таблиця 1'!J30</f>
        <v>0</v>
      </c>
    </row>
    <row r="13" spans="1:16" ht="15" customHeight="1" thickBot="1" x14ac:dyDescent="0.35">
      <c r="A13" s="42"/>
      <c r="B13" s="43"/>
      <c r="C13" s="44"/>
      <c r="D13" s="43"/>
      <c r="E13" s="45"/>
      <c r="F13" s="18"/>
      <c r="G13" s="18"/>
      <c r="H13" s="18"/>
      <c r="I13" s="18"/>
      <c r="L13" s="278" t="s">
        <v>528</v>
      </c>
      <c r="M13" s="279"/>
      <c r="N13" s="279"/>
      <c r="O13" s="279"/>
      <c r="P13" s="280">
        <f>'Таблиця 1'!J29</f>
        <v>1</v>
      </c>
    </row>
    <row r="14" spans="1:16" ht="15" customHeight="1" x14ac:dyDescent="0.3">
      <c r="A14" s="42"/>
      <c r="B14" s="43"/>
      <c r="C14" s="44"/>
      <c r="D14" s="43"/>
      <c r="E14" s="45"/>
      <c r="F14" s="18"/>
      <c r="G14" s="18"/>
      <c r="H14" s="18"/>
      <c r="I14" s="18"/>
      <c r="L14" s="272" t="s">
        <v>534</v>
      </c>
      <c r="M14" s="273"/>
      <c r="N14" s="273"/>
      <c r="O14" s="273"/>
      <c r="P14" s="274">
        <f>'Таб 1'!E25</f>
        <v>0</v>
      </c>
    </row>
    <row r="15" spans="1:16" ht="16.5" x14ac:dyDescent="0.3">
      <c r="A15" s="46"/>
      <c r="B15" s="43"/>
      <c r="C15" s="44"/>
      <c r="D15" s="43"/>
      <c r="E15" s="45"/>
      <c r="F15" s="18"/>
      <c r="G15" s="18"/>
      <c r="H15" s="18"/>
      <c r="I15" s="18"/>
      <c r="L15" s="275" t="s">
        <v>535</v>
      </c>
      <c r="M15" s="276"/>
      <c r="N15" s="276"/>
      <c r="O15" s="276"/>
      <c r="P15" s="277">
        <f>'Таб 1'!E24</f>
        <v>55</v>
      </c>
    </row>
    <row r="16" spans="1:16" ht="16.5" x14ac:dyDescent="0.3">
      <c r="A16" s="46"/>
      <c r="B16" s="43"/>
      <c r="C16" s="44"/>
      <c r="D16" s="43"/>
      <c r="E16" s="45"/>
      <c r="F16" s="18"/>
      <c r="G16" s="18"/>
      <c r="H16" s="18"/>
      <c r="I16" s="18"/>
      <c r="L16" s="272" t="s">
        <v>536</v>
      </c>
      <c r="M16" s="273"/>
      <c r="N16" s="273"/>
      <c r="O16" s="273"/>
      <c r="P16" s="274">
        <f>'Таб 1'!F25</f>
        <v>0</v>
      </c>
    </row>
    <row r="17" spans="1:16" ht="16.5" x14ac:dyDescent="0.3">
      <c r="A17" s="46"/>
      <c r="B17" s="43"/>
      <c r="C17" s="44"/>
      <c r="D17" s="43"/>
      <c r="E17" s="45"/>
      <c r="F17" s="18"/>
      <c r="G17" s="18"/>
      <c r="H17" s="18"/>
      <c r="I17" s="18"/>
      <c r="L17" s="275" t="s">
        <v>535</v>
      </c>
      <c r="M17" s="276"/>
      <c r="N17" s="276"/>
      <c r="O17" s="276"/>
      <c r="P17" s="277">
        <f>'Таб 1'!F24</f>
        <v>56</v>
      </c>
    </row>
    <row r="18" spans="1:16" ht="16.5" x14ac:dyDescent="0.3">
      <c r="A18" s="46"/>
      <c r="B18" s="43"/>
      <c r="C18" s="44"/>
      <c r="D18" s="43"/>
      <c r="E18" s="45"/>
      <c r="F18" s="18"/>
      <c r="G18" s="18"/>
      <c r="H18" s="18"/>
      <c r="I18" s="18"/>
      <c r="L18" s="272" t="s">
        <v>537</v>
      </c>
      <c r="M18" s="273"/>
      <c r="N18" s="273"/>
      <c r="O18" s="273"/>
      <c r="P18" s="274">
        <f>'Таб 1'!I25</f>
        <v>0</v>
      </c>
    </row>
    <row r="19" spans="1:16" ht="12.75" customHeight="1" thickBot="1" x14ac:dyDescent="0.35">
      <c r="A19" s="46"/>
      <c r="B19" s="43"/>
      <c r="C19" s="44"/>
      <c r="D19" s="43"/>
      <c r="E19" s="45"/>
      <c r="F19" s="18"/>
      <c r="G19" s="18"/>
      <c r="H19" s="18"/>
      <c r="I19" s="18"/>
      <c r="L19" s="278" t="s">
        <v>535</v>
      </c>
      <c r="M19" s="279"/>
      <c r="N19" s="279"/>
      <c r="O19" s="279"/>
      <c r="P19" s="280">
        <f>'Таб 1'!I24</f>
        <v>11</v>
      </c>
    </row>
    <row r="20" spans="1:16" ht="16.5" x14ac:dyDescent="0.3">
      <c r="A20" s="46"/>
      <c r="B20" s="43"/>
      <c r="C20" s="44"/>
      <c r="D20" s="43"/>
      <c r="E20" s="45"/>
      <c r="F20" s="18"/>
      <c r="G20" s="18"/>
      <c r="H20" s="18"/>
      <c r="I20" s="18"/>
      <c r="L20" s="272" t="s">
        <v>472</v>
      </c>
      <c r="M20" s="273"/>
      <c r="N20" s="273"/>
      <c r="O20" s="273"/>
      <c r="P20" s="274">
        <f>'Таб 1'!E26</f>
        <v>5</v>
      </c>
    </row>
    <row r="21" spans="1:16" ht="16.5" x14ac:dyDescent="0.3">
      <c r="A21" s="46"/>
      <c r="B21" s="43"/>
      <c r="C21" s="44"/>
      <c r="D21" s="43"/>
      <c r="E21" s="45"/>
      <c r="F21" s="18"/>
      <c r="G21" s="18"/>
      <c r="H21" s="18"/>
      <c r="I21" s="18"/>
      <c r="L21" s="275" t="s">
        <v>535</v>
      </c>
      <c r="M21" s="276"/>
      <c r="N21" s="276"/>
      <c r="O21" s="276"/>
      <c r="P21" s="277">
        <f>'Таб 1'!E24</f>
        <v>55</v>
      </c>
    </row>
    <row r="22" spans="1:16" ht="16.5" x14ac:dyDescent="0.3">
      <c r="A22" s="46"/>
      <c r="B22" s="43"/>
      <c r="C22" s="44"/>
      <c r="D22" s="43"/>
      <c r="E22" s="45"/>
      <c r="F22" s="18"/>
      <c r="G22" s="18"/>
      <c r="H22" s="18"/>
      <c r="I22" s="18"/>
      <c r="L22" s="272" t="s">
        <v>473</v>
      </c>
      <c r="M22" s="273"/>
      <c r="N22" s="273"/>
      <c r="O22" s="273"/>
      <c r="P22" s="274">
        <f>'Таб 1'!F26</f>
        <v>6</v>
      </c>
    </row>
    <row r="23" spans="1:16" ht="16.5" x14ac:dyDescent="0.3">
      <c r="A23" s="46"/>
      <c r="B23" s="43"/>
      <c r="C23" s="44"/>
      <c r="D23" s="43"/>
      <c r="E23" s="45"/>
      <c r="F23" s="18"/>
      <c r="G23" s="18"/>
      <c r="H23" s="18"/>
      <c r="I23" s="18"/>
      <c r="L23" s="275" t="s">
        <v>535</v>
      </c>
      <c r="M23" s="276"/>
      <c r="N23" s="276"/>
      <c r="O23" s="276"/>
      <c r="P23" s="277">
        <f>'Таб 1'!F24</f>
        <v>56</v>
      </c>
    </row>
    <row r="24" spans="1:16" ht="16.5" x14ac:dyDescent="0.3">
      <c r="A24" s="46"/>
      <c r="B24" s="43"/>
      <c r="C24" s="44"/>
      <c r="D24" s="43"/>
      <c r="E24" s="45"/>
      <c r="F24" s="18"/>
      <c r="G24" s="18"/>
      <c r="H24" s="18"/>
      <c r="I24" s="18"/>
      <c r="L24" s="272" t="s">
        <v>538</v>
      </c>
      <c r="M24" s="273"/>
      <c r="N24" s="273"/>
      <c r="O24" s="273"/>
      <c r="P24" s="274">
        <f>'Таб 1'!G26</f>
        <v>0</v>
      </c>
    </row>
    <row r="25" spans="1:16" ht="16.5" x14ac:dyDescent="0.3">
      <c r="A25" s="46"/>
      <c r="B25" s="43"/>
      <c r="C25" s="44"/>
      <c r="D25" s="43"/>
      <c r="E25" s="45"/>
      <c r="F25" s="18"/>
      <c r="G25" s="18"/>
      <c r="H25" s="18"/>
      <c r="I25" s="18"/>
      <c r="L25" s="275" t="s">
        <v>535</v>
      </c>
      <c r="M25" s="276"/>
      <c r="N25" s="276"/>
      <c r="O25" s="276"/>
      <c r="P25" s="277">
        <f>'Таб 1'!G24</f>
        <v>0</v>
      </c>
    </row>
    <row r="26" spans="1:16" ht="16.5" x14ac:dyDescent="0.3">
      <c r="A26" s="46"/>
      <c r="B26" s="43"/>
      <c r="C26" s="44"/>
      <c r="D26" s="43"/>
      <c r="E26" s="45"/>
      <c r="F26" s="18"/>
      <c r="G26" s="18"/>
      <c r="H26" s="18"/>
      <c r="I26" s="18"/>
      <c r="L26" s="272" t="s">
        <v>539</v>
      </c>
      <c r="M26" s="273"/>
      <c r="N26" s="273"/>
      <c r="O26" s="273"/>
      <c r="P26" s="274">
        <f>'Таб 1'!H26</f>
        <v>0</v>
      </c>
    </row>
    <row r="27" spans="1:16" ht="16.5" x14ac:dyDescent="0.3">
      <c r="A27" s="46"/>
      <c r="B27" s="43"/>
      <c r="C27" s="44"/>
      <c r="D27" s="43"/>
      <c r="E27" s="45"/>
      <c r="F27" s="18"/>
      <c r="G27" s="18"/>
      <c r="H27" s="18"/>
      <c r="I27" s="18"/>
      <c r="L27" s="275" t="s">
        <v>535</v>
      </c>
      <c r="M27" s="276"/>
      <c r="N27" s="276"/>
      <c r="O27" s="276"/>
      <c r="P27" s="277">
        <f>'Таб 1'!H24</f>
        <v>0</v>
      </c>
    </row>
    <row r="28" spans="1:16" ht="16.5" x14ac:dyDescent="0.3">
      <c r="A28" s="46"/>
      <c r="B28" s="43"/>
      <c r="C28" s="44"/>
      <c r="D28" s="43"/>
      <c r="E28" s="45"/>
      <c r="F28" s="18"/>
      <c r="G28" s="18"/>
      <c r="H28" s="18"/>
      <c r="I28" s="18"/>
      <c r="L28" s="272" t="s">
        <v>474</v>
      </c>
      <c r="M28" s="273"/>
      <c r="N28" s="273"/>
      <c r="O28" s="273"/>
      <c r="P28" s="274">
        <f>'Таб 1'!I26</f>
        <v>0</v>
      </c>
    </row>
    <row r="29" spans="1:16" ht="17.25" thickBot="1" x14ac:dyDescent="0.35">
      <c r="A29" s="46"/>
      <c r="B29" s="43"/>
      <c r="C29" s="44"/>
      <c r="D29" s="43"/>
      <c r="E29" s="45"/>
      <c r="F29" s="18"/>
      <c r="G29" s="18"/>
      <c r="H29" s="18"/>
      <c r="I29" s="18"/>
      <c r="L29" s="278" t="s">
        <v>535</v>
      </c>
      <c r="M29" s="279"/>
      <c r="N29" s="279"/>
      <c r="O29" s="279"/>
      <c r="P29" s="280">
        <f>'Таб 1'!I24</f>
        <v>11</v>
      </c>
    </row>
    <row r="30" spans="1:16" ht="16.5" x14ac:dyDescent="0.3">
      <c r="A30" s="46"/>
      <c r="B30" s="43"/>
      <c r="C30" s="44"/>
      <c r="D30" s="43"/>
      <c r="E30" s="45"/>
      <c r="F30" s="18"/>
      <c r="G30" s="18"/>
      <c r="H30" s="18"/>
      <c r="I30" s="18"/>
      <c r="L30" s="272" t="s">
        <v>475</v>
      </c>
      <c r="M30" s="273"/>
      <c r="N30" s="273"/>
      <c r="O30" s="273"/>
      <c r="P30" s="274">
        <f>'Таб 1'!E27</f>
        <v>0</v>
      </c>
    </row>
    <row r="31" spans="1:16" ht="16.5" x14ac:dyDescent="0.3">
      <c r="A31" s="46"/>
      <c r="B31" s="43"/>
      <c r="C31" s="44"/>
      <c r="D31" s="43"/>
      <c r="E31" s="45"/>
      <c r="F31" s="18"/>
      <c r="G31" s="18"/>
      <c r="H31" s="18"/>
      <c r="I31" s="18"/>
      <c r="L31" s="275" t="s">
        <v>535</v>
      </c>
      <c r="M31" s="276"/>
      <c r="N31" s="276"/>
      <c r="O31" s="276"/>
      <c r="P31" s="277">
        <f>'Таб 1'!E24</f>
        <v>55</v>
      </c>
    </row>
    <row r="32" spans="1:16" ht="16.5" x14ac:dyDescent="0.3">
      <c r="A32" s="46"/>
      <c r="B32" s="43"/>
      <c r="C32" s="44"/>
      <c r="D32" s="43"/>
      <c r="E32" s="45"/>
      <c r="F32" s="18"/>
      <c r="G32" s="18"/>
      <c r="H32" s="18"/>
      <c r="I32" s="18"/>
      <c r="L32" s="272" t="s">
        <v>476</v>
      </c>
      <c r="M32" s="273"/>
      <c r="N32" s="273"/>
      <c r="O32" s="273"/>
      <c r="P32" s="274">
        <f>'Таб 1'!F27</f>
        <v>0</v>
      </c>
    </row>
    <row r="33" spans="1:16" ht="16.5" x14ac:dyDescent="0.3">
      <c r="A33" s="46"/>
      <c r="B33" s="43"/>
      <c r="C33" s="44"/>
      <c r="D33" s="43"/>
      <c r="E33" s="45"/>
      <c r="F33" s="18"/>
      <c r="G33" s="18"/>
      <c r="H33" s="18"/>
      <c r="I33" s="18"/>
      <c r="L33" s="275" t="s">
        <v>535</v>
      </c>
      <c r="M33" s="276"/>
      <c r="N33" s="276"/>
      <c r="O33" s="276"/>
      <c r="P33" s="277">
        <f>'Таб 1'!F24</f>
        <v>56</v>
      </c>
    </row>
    <row r="34" spans="1:16" ht="16.5" x14ac:dyDescent="0.3">
      <c r="A34" s="46"/>
      <c r="B34" s="43"/>
      <c r="C34" s="44"/>
      <c r="D34" s="43"/>
      <c r="E34" s="45"/>
      <c r="F34" s="18"/>
      <c r="G34" s="18"/>
      <c r="H34" s="18"/>
      <c r="I34" s="18"/>
      <c r="L34" s="272" t="s">
        <v>477</v>
      </c>
      <c r="M34" s="273"/>
      <c r="N34" s="273"/>
      <c r="O34" s="273"/>
      <c r="P34" s="274">
        <f>'Таб 1'!G27</f>
        <v>0</v>
      </c>
    </row>
    <row r="35" spans="1:16" ht="16.5" x14ac:dyDescent="0.3">
      <c r="A35" s="46"/>
      <c r="B35" s="43"/>
      <c r="C35" s="44"/>
      <c r="D35" s="43"/>
      <c r="E35" s="45"/>
      <c r="F35" s="18"/>
      <c r="G35" s="18"/>
      <c r="H35" s="18"/>
      <c r="I35" s="18"/>
      <c r="L35" s="275" t="s">
        <v>535</v>
      </c>
      <c r="M35" s="276"/>
      <c r="N35" s="276"/>
      <c r="O35" s="276"/>
      <c r="P35" s="277">
        <f>'Таб 1'!G24</f>
        <v>0</v>
      </c>
    </row>
    <row r="36" spans="1:16" ht="16.5" x14ac:dyDescent="0.3">
      <c r="A36" s="46"/>
      <c r="B36" s="43"/>
      <c r="C36" s="44"/>
      <c r="D36" s="43"/>
      <c r="E36" s="45"/>
      <c r="F36" s="18"/>
      <c r="G36" s="18"/>
      <c r="H36" s="18"/>
      <c r="I36" s="18"/>
      <c r="L36" s="272" t="s">
        <v>478</v>
      </c>
      <c r="M36" s="273"/>
      <c r="N36" s="273"/>
      <c r="O36" s="273"/>
      <c r="P36" s="274">
        <f>'Таб 1'!H27</f>
        <v>0</v>
      </c>
    </row>
    <row r="37" spans="1:16" ht="16.5" x14ac:dyDescent="0.3">
      <c r="A37" s="46"/>
      <c r="B37" s="43"/>
      <c r="C37" s="44"/>
      <c r="D37" s="43"/>
      <c r="E37" s="45"/>
      <c r="F37" s="18"/>
      <c r="G37" s="18"/>
      <c r="H37" s="18"/>
      <c r="I37" s="18"/>
      <c r="L37" s="275" t="s">
        <v>535</v>
      </c>
      <c r="M37" s="276"/>
      <c r="N37" s="276"/>
      <c r="O37" s="276"/>
      <c r="P37" s="277">
        <f>'Таб 1'!H24</f>
        <v>0</v>
      </c>
    </row>
    <row r="38" spans="1:16" ht="16.5" x14ac:dyDescent="0.3">
      <c r="A38" s="46"/>
      <c r="B38" s="43"/>
      <c r="C38" s="44"/>
      <c r="D38" s="43"/>
      <c r="E38" s="45"/>
      <c r="F38" s="18"/>
      <c r="G38" s="18"/>
      <c r="H38" s="18"/>
      <c r="I38" s="18"/>
      <c r="L38" s="272" t="s">
        <v>479</v>
      </c>
      <c r="M38" s="273"/>
      <c r="N38" s="273"/>
      <c r="O38" s="273"/>
      <c r="P38" s="274">
        <f>'Таб 1'!I27</f>
        <v>0</v>
      </c>
    </row>
    <row r="39" spans="1:16" ht="16.5" x14ac:dyDescent="0.3">
      <c r="A39" s="46"/>
      <c r="B39" s="43"/>
      <c r="C39" s="44"/>
      <c r="D39" s="43"/>
      <c r="E39" s="45"/>
      <c r="F39" s="18"/>
      <c r="G39" s="18"/>
      <c r="H39" s="18"/>
      <c r="I39" s="18"/>
      <c r="L39" s="275" t="s">
        <v>535</v>
      </c>
      <c r="M39" s="276"/>
      <c r="N39" s="276"/>
      <c r="O39" s="276"/>
      <c r="P39" s="277">
        <f>'Таб 1'!I24</f>
        <v>11</v>
      </c>
    </row>
    <row r="40" spans="1:16" ht="16.5" x14ac:dyDescent="0.3">
      <c r="A40" s="46"/>
      <c r="B40" s="43"/>
      <c r="C40" s="44"/>
      <c r="D40" s="43"/>
      <c r="E40" s="45"/>
      <c r="F40" s="18"/>
      <c r="G40" s="18"/>
      <c r="H40" s="18"/>
      <c r="I40" s="18"/>
      <c r="L40" s="272" t="s">
        <v>480</v>
      </c>
      <c r="M40" s="273"/>
      <c r="N40" s="273"/>
      <c r="O40" s="273"/>
      <c r="P40" s="281">
        <f>'Таб 1'!J27</f>
        <v>0</v>
      </c>
    </row>
    <row r="41" spans="1:16" ht="17.25" thickBot="1" x14ac:dyDescent="0.35">
      <c r="A41" s="46"/>
      <c r="B41" s="43"/>
      <c r="C41" s="44"/>
      <c r="D41" s="43"/>
      <c r="E41" s="45"/>
      <c r="F41" s="18"/>
      <c r="G41" s="18"/>
      <c r="H41" s="18"/>
      <c r="I41" s="18"/>
      <c r="L41" s="278" t="s">
        <v>535</v>
      </c>
      <c r="M41" s="279"/>
      <c r="N41" s="279"/>
      <c r="O41" s="279"/>
      <c r="P41" s="280">
        <f>'Таб 1'!J24</f>
        <v>10</v>
      </c>
    </row>
    <row r="42" spans="1:16" ht="16.5" x14ac:dyDescent="0.3">
      <c r="A42" s="46"/>
      <c r="B42" s="43"/>
      <c r="C42" s="44"/>
      <c r="D42" s="43"/>
      <c r="E42" s="45"/>
      <c r="F42" s="18"/>
      <c r="G42" s="18"/>
      <c r="H42" s="18"/>
      <c r="I42" s="18"/>
      <c r="L42" s="272" t="s">
        <v>481</v>
      </c>
      <c r="M42" s="273"/>
      <c r="N42" s="273"/>
      <c r="O42" s="273"/>
      <c r="P42" s="274">
        <f>'Таб 1'!E28</f>
        <v>0</v>
      </c>
    </row>
    <row r="43" spans="1:16" ht="16.5" x14ac:dyDescent="0.3">
      <c r="A43" s="46"/>
      <c r="B43" s="43"/>
      <c r="C43" s="44"/>
      <c r="D43" s="43"/>
      <c r="E43" s="45"/>
      <c r="F43" s="18"/>
      <c r="G43" s="18"/>
      <c r="H43" s="18"/>
      <c r="I43" s="18"/>
      <c r="L43" s="275" t="s">
        <v>535</v>
      </c>
      <c r="M43" s="276"/>
      <c r="N43" s="276"/>
      <c r="O43" s="276"/>
      <c r="P43" s="277">
        <f>'Таб 1'!E24</f>
        <v>55</v>
      </c>
    </row>
    <row r="44" spans="1:16" ht="16.5" x14ac:dyDescent="0.3">
      <c r="A44" s="46"/>
      <c r="B44" s="43"/>
      <c r="C44" s="44"/>
      <c r="D44" s="43"/>
      <c r="E44" s="45"/>
      <c r="F44" s="18"/>
      <c r="G44" s="18"/>
      <c r="H44" s="18"/>
      <c r="I44" s="18"/>
      <c r="L44" s="272" t="s">
        <v>482</v>
      </c>
      <c r="M44" s="273"/>
      <c r="N44" s="273"/>
      <c r="O44" s="273"/>
      <c r="P44" s="274">
        <f>'Таб 1'!F28</f>
        <v>0</v>
      </c>
    </row>
    <row r="45" spans="1:16" ht="16.5" x14ac:dyDescent="0.3">
      <c r="A45" s="46"/>
      <c r="B45" s="43"/>
      <c r="C45" s="44"/>
      <c r="D45" s="43"/>
      <c r="E45" s="45"/>
      <c r="F45" s="18"/>
      <c r="G45" s="18"/>
      <c r="H45" s="18"/>
      <c r="I45" s="18"/>
      <c r="L45" s="275" t="s">
        <v>535</v>
      </c>
      <c r="M45" s="276"/>
      <c r="N45" s="276"/>
      <c r="O45" s="276"/>
      <c r="P45" s="277">
        <f>'Таб 1'!F24</f>
        <v>56</v>
      </c>
    </row>
    <row r="46" spans="1:16" ht="16.5" x14ac:dyDescent="0.3">
      <c r="A46" s="46"/>
      <c r="B46" s="43"/>
      <c r="C46" s="44"/>
      <c r="D46" s="43"/>
      <c r="E46" s="45"/>
      <c r="F46" s="18"/>
      <c r="G46" s="18"/>
      <c r="H46" s="18"/>
      <c r="I46" s="18"/>
      <c r="L46" s="272" t="s">
        <v>483</v>
      </c>
      <c r="M46" s="273"/>
      <c r="N46" s="273"/>
      <c r="O46" s="273"/>
      <c r="P46" s="274">
        <f>'Таб 1'!G28</f>
        <v>0</v>
      </c>
    </row>
    <row r="47" spans="1:16" ht="16.5" x14ac:dyDescent="0.3">
      <c r="A47" s="46"/>
      <c r="B47" s="43"/>
      <c r="C47" s="44"/>
      <c r="D47" s="43"/>
      <c r="E47" s="45"/>
      <c r="F47" s="18"/>
      <c r="G47" s="18"/>
      <c r="H47" s="18"/>
      <c r="I47" s="18"/>
      <c r="L47" s="275" t="s">
        <v>535</v>
      </c>
      <c r="M47" s="276"/>
      <c r="N47" s="276"/>
      <c r="O47" s="276"/>
      <c r="P47" s="277">
        <f>'Таб 1'!G24</f>
        <v>0</v>
      </c>
    </row>
    <row r="48" spans="1:16" ht="16.5" x14ac:dyDescent="0.3">
      <c r="A48" s="46"/>
      <c r="B48" s="43"/>
      <c r="C48" s="44"/>
      <c r="D48" s="43"/>
      <c r="E48" s="45"/>
      <c r="F48" s="18"/>
      <c r="G48" s="18"/>
      <c r="H48" s="18"/>
      <c r="I48" s="18"/>
      <c r="L48" s="272" t="s">
        <v>484</v>
      </c>
      <c r="M48" s="273"/>
      <c r="N48" s="273"/>
      <c r="O48" s="273"/>
      <c r="P48" s="274">
        <f>'Таб 1'!H28</f>
        <v>0</v>
      </c>
    </row>
    <row r="49" spans="1:16" ht="16.5" x14ac:dyDescent="0.3">
      <c r="A49" s="46"/>
      <c r="B49" s="43"/>
      <c r="C49" s="44"/>
      <c r="D49" s="43"/>
      <c r="E49" s="45"/>
      <c r="F49" s="18"/>
      <c r="G49" s="18"/>
      <c r="H49" s="18"/>
      <c r="I49" s="18"/>
      <c r="L49" s="275" t="s">
        <v>535</v>
      </c>
      <c r="M49" s="276"/>
      <c r="N49" s="276"/>
      <c r="O49" s="276"/>
      <c r="P49" s="277">
        <f>'Таб 1'!H24</f>
        <v>0</v>
      </c>
    </row>
    <row r="50" spans="1:16" ht="16.5" x14ac:dyDescent="0.3">
      <c r="A50" s="46"/>
      <c r="B50" s="43"/>
      <c r="C50" s="44"/>
      <c r="D50" s="43"/>
      <c r="E50" s="45"/>
      <c r="F50" s="18"/>
      <c r="G50" s="18"/>
      <c r="H50" s="18"/>
      <c r="I50" s="18"/>
      <c r="L50" s="272" t="s">
        <v>485</v>
      </c>
      <c r="M50" s="273"/>
      <c r="N50" s="273"/>
      <c r="O50" s="273"/>
      <c r="P50" s="274">
        <f>'Таб 1'!I28</f>
        <v>0</v>
      </c>
    </row>
    <row r="51" spans="1:16" ht="16.5" x14ac:dyDescent="0.3">
      <c r="A51" s="46"/>
      <c r="B51" s="43"/>
      <c r="C51" s="44"/>
      <c r="D51" s="43"/>
      <c r="E51" s="45"/>
      <c r="F51" s="18"/>
      <c r="G51" s="18"/>
      <c r="H51" s="18"/>
      <c r="I51" s="18"/>
      <c r="L51" s="275" t="s">
        <v>535</v>
      </c>
      <c r="M51" s="276"/>
      <c r="N51" s="276"/>
      <c r="O51" s="276"/>
      <c r="P51" s="277">
        <f>'Таб 1'!I24</f>
        <v>11</v>
      </c>
    </row>
    <row r="52" spans="1:16" ht="16.5" x14ac:dyDescent="0.3">
      <c r="A52" s="46"/>
      <c r="B52" s="43"/>
      <c r="C52" s="44"/>
      <c r="D52" s="43"/>
      <c r="E52" s="45"/>
      <c r="F52" s="18"/>
      <c r="G52" s="18"/>
      <c r="H52" s="18"/>
      <c r="I52" s="18"/>
      <c r="L52" s="272" t="s">
        <v>257</v>
      </c>
      <c r="M52" s="273"/>
      <c r="N52" s="273"/>
      <c r="O52" s="273"/>
      <c r="P52" s="281">
        <f>'Таб 1'!J28</f>
        <v>0</v>
      </c>
    </row>
    <row r="53" spans="1:16" ht="17.25" thickBot="1" x14ac:dyDescent="0.35">
      <c r="A53" s="46"/>
      <c r="B53" s="43"/>
      <c r="C53" s="44"/>
      <c r="D53" s="43"/>
      <c r="E53" s="45"/>
      <c r="F53" s="18"/>
      <c r="G53" s="18"/>
      <c r="H53" s="18"/>
      <c r="I53" s="18"/>
      <c r="L53" s="278" t="s">
        <v>535</v>
      </c>
      <c r="M53" s="279"/>
      <c r="N53" s="279"/>
      <c r="O53" s="279"/>
      <c r="P53" s="280">
        <f>'Таб 1'!J24</f>
        <v>10</v>
      </c>
    </row>
    <row r="54" spans="1:16" ht="16.5" x14ac:dyDescent="0.3">
      <c r="A54" s="46"/>
      <c r="B54" s="43"/>
      <c r="C54" s="44"/>
      <c r="D54" s="43"/>
      <c r="E54" s="45"/>
      <c r="F54" s="18"/>
      <c r="G54" s="18"/>
      <c r="H54" s="18"/>
      <c r="I54" s="18"/>
      <c r="L54" s="272" t="s">
        <v>258</v>
      </c>
      <c r="M54" s="273"/>
      <c r="N54" s="273"/>
      <c r="O54" s="273"/>
      <c r="P54" s="274">
        <f>'Таб 1'!E29</f>
        <v>0</v>
      </c>
    </row>
    <row r="55" spans="1:16" ht="16.5" x14ac:dyDescent="0.3">
      <c r="A55" s="46"/>
      <c r="B55" s="43"/>
      <c r="C55" s="44"/>
      <c r="D55" s="43"/>
      <c r="E55" s="45"/>
      <c r="F55" s="18"/>
      <c r="G55" s="18"/>
      <c r="H55" s="18"/>
      <c r="I55" s="18"/>
      <c r="L55" s="275" t="s">
        <v>535</v>
      </c>
      <c r="M55" s="276"/>
      <c r="N55" s="276"/>
      <c r="O55" s="276"/>
      <c r="P55" s="277">
        <f>'Таб 1'!E24</f>
        <v>55</v>
      </c>
    </row>
    <row r="56" spans="1:16" ht="16.5" x14ac:dyDescent="0.3">
      <c r="A56" s="46"/>
      <c r="B56" s="43"/>
      <c r="C56" s="44"/>
      <c r="D56" s="43"/>
      <c r="E56" s="45"/>
      <c r="F56" s="18"/>
      <c r="G56" s="18"/>
      <c r="H56" s="18"/>
      <c r="I56" s="18"/>
      <c r="L56" s="272" t="s">
        <v>259</v>
      </c>
      <c r="M56" s="273"/>
      <c r="N56" s="273"/>
      <c r="O56" s="273"/>
      <c r="P56" s="274">
        <f>'Таб 1'!F29</f>
        <v>0</v>
      </c>
    </row>
    <row r="57" spans="1:16" ht="17.25" thickBot="1" x14ac:dyDescent="0.35">
      <c r="A57" s="43"/>
      <c r="B57" s="43"/>
      <c r="C57" s="44"/>
      <c r="D57" s="43"/>
      <c r="E57" s="45"/>
      <c r="F57" s="18"/>
      <c r="G57" s="18"/>
      <c r="H57" s="18"/>
      <c r="I57" s="18"/>
      <c r="L57" s="278" t="s">
        <v>535</v>
      </c>
      <c r="M57" s="279"/>
      <c r="N57" s="279"/>
      <c r="O57" s="279"/>
      <c r="P57" s="280">
        <f>'Таб 1'!F24</f>
        <v>56</v>
      </c>
    </row>
    <row r="58" spans="1:16" ht="16.5" x14ac:dyDescent="0.3">
      <c r="A58" s="43"/>
      <c r="B58" s="43"/>
      <c r="C58" s="44"/>
      <c r="D58" s="43"/>
      <c r="E58" s="45"/>
      <c r="F58" s="18"/>
      <c r="G58" s="18"/>
      <c r="H58" s="18"/>
      <c r="I58" s="18"/>
      <c r="L58" s="272" t="s">
        <v>486</v>
      </c>
      <c r="M58" s="273"/>
      <c r="N58" s="273"/>
      <c r="O58" s="273"/>
      <c r="P58" s="274">
        <f>'Таб 1'!J27</f>
        <v>0</v>
      </c>
    </row>
    <row r="59" spans="1:16" ht="16.5" x14ac:dyDescent="0.3">
      <c r="A59" s="43"/>
      <c r="B59" s="43"/>
      <c r="C59" s="44"/>
      <c r="D59" s="43"/>
      <c r="E59" s="45"/>
      <c r="F59" s="18"/>
      <c r="G59" s="18"/>
      <c r="H59" s="18"/>
      <c r="I59" s="18"/>
      <c r="L59" s="275" t="s">
        <v>221</v>
      </c>
      <c r="M59" s="282"/>
      <c r="N59" s="282"/>
      <c r="O59" s="283"/>
      <c r="P59" s="277">
        <f>'Таб 1'!I27</f>
        <v>0</v>
      </c>
    </row>
    <row r="60" spans="1:16" ht="16.5" x14ac:dyDescent="0.3">
      <c r="A60" s="43"/>
      <c r="B60" s="43"/>
      <c r="C60" s="44"/>
      <c r="D60" s="43"/>
      <c r="E60" s="45"/>
      <c r="F60" s="18"/>
      <c r="G60" s="18"/>
      <c r="H60" s="18"/>
      <c r="I60" s="18"/>
      <c r="L60" s="272" t="s">
        <v>260</v>
      </c>
      <c r="M60" s="273"/>
      <c r="N60" s="273"/>
      <c r="O60" s="273"/>
      <c r="P60" s="274">
        <f>'Таб 1'!J28</f>
        <v>0</v>
      </c>
    </row>
    <row r="61" spans="1:16" ht="14.25" thickBot="1" x14ac:dyDescent="0.3">
      <c r="A61" s="47"/>
      <c r="B61" s="47"/>
      <c r="C61" s="47"/>
      <c r="D61" s="47"/>
      <c r="E61" s="47"/>
      <c r="L61" s="278" t="s">
        <v>221</v>
      </c>
      <c r="M61" s="284"/>
      <c r="N61" s="284"/>
      <c r="O61" s="285"/>
      <c r="P61" s="280">
        <f>'Таб 1'!I28</f>
        <v>0</v>
      </c>
    </row>
    <row r="62" spans="1:16" ht="15.75" x14ac:dyDescent="0.25">
      <c r="A62" s="47"/>
      <c r="B62" s="47"/>
      <c r="C62" s="47"/>
      <c r="D62" s="47"/>
      <c r="E62" s="47"/>
      <c r="K62" s="17" t="s">
        <v>169</v>
      </c>
      <c r="L62" s="272" t="s">
        <v>540</v>
      </c>
      <c r="M62" s="286"/>
      <c r="N62" s="286"/>
      <c r="O62" s="287"/>
      <c r="P62" s="274">
        <f>'Таб 1.1'!E7+'Таб 1.1'!E9+'Таб 1.1'!E10+'Таб 1.1'!E11</f>
        <v>0</v>
      </c>
    </row>
    <row r="63" spans="1:16" ht="13.5" x14ac:dyDescent="0.25">
      <c r="A63" s="47"/>
      <c r="B63" s="47"/>
      <c r="C63" s="47"/>
      <c r="D63" s="47"/>
      <c r="E63" s="47"/>
      <c r="L63" s="275" t="s">
        <v>339</v>
      </c>
      <c r="M63" s="282"/>
      <c r="N63" s="282"/>
      <c r="O63" s="276"/>
      <c r="P63" s="277">
        <f>'Таб 1.1'!E6</f>
        <v>0</v>
      </c>
    </row>
    <row r="64" spans="1:16" ht="13.5" x14ac:dyDescent="0.25">
      <c r="A64" s="47"/>
      <c r="B64" s="47"/>
      <c r="C64" s="47"/>
      <c r="D64" s="47"/>
      <c r="E64" s="47"/>
      <c r="L64" s="272" t="s">
        <v>541</v>
      </c>
      <c r="M64" s="286"/>
      <c r="N64" s="286"/>
      <c r="O64" s="287"/>
      <c r="P64" s="274">
        <f>'Таб 1.1'!F7+'Таб 1.1'!F9+'Таб 1.1'!F10+'Таб 1.1'!F11</f>
        <v>0</v>
      </c>
    </row>
    <row r="65" spans="1:16" ht="13.5" x14ac:dyDescent="0.25">
      <c r="A65" s="47"/>
      <c r="B65" s="47"/>
      <c r="C65" s="47"/>
      <c r="D65" s="47"/>
      <c r="L65" s="275" t="s">
        <v>339</v>
      </c>
      <c r="M65" s="282"/>
      <c r="N65" s="282"/>
      <c r="O65" s="276"/>
      <c r="P65" s="277">
        <f>'Таб 1.1'!F6</f>
        <v>0</v>
      </c>
    </row>
    <row r="66" spans="1:16" ht="13.5" x14ac:dyDescent="0.25">
      <c r="L66" s="272" t="s">
        <v>542</v>
      </c>
      <c r="M66" s="286"/>
      <c r="N66" s="286"/>
      <c r="O66" s="287"/>
      <c r="P66" s="274">
        <f>'Таб 1.1'!G7+'Таб 1.1'!G9+'Таб 1.1'!G10+'Таб 1.1'!G11</f>
        <v>0</v>
      </c>
    </row>
    <row r="67" spans="1:16" ht="13.5" x14ac:dyDescent="0.25">
      <c r="L67" s="275" t="s">
        <v>339</v>
      </c>
      <c r="M67" s="282"/>
      <c r="N67" s="282"/>
      <c r="O67" s="276"/>
      <c r="P67" s="277">
        <f>'Таб 1.1'!G6</f>
        <v>0</v>
      </c>
    </row>
    <row r="68" spans="1:16" ht="13.5" x14ac:dyDescent="0.25">
      <c r="L68" s="272" t="s">
        <v>543</v>
      </c>
      <c r="M68" s="286"/>
      <c r="N68" s="286"/>
      <c r="O68" s="287"/>
      <c r="P68" s="274">
        <f>'Таб 1.1'!H7+'Таб 1.1'!H9+'Таб 1.1'!H10+'Таб 1.1'!H11</f>
        <v>0</v>
      </c>
    </row>
    <row r="69" spans="1:16" ht="13.5" x14ac:dyDescent="0.25">
      <c r="L69" s="275" t="s">
        <v>339</v>
      </c>
      <c r="M69" s="282"/>
      <c r="N69" s="282"/>
      <c r="O69" s="276"/>
      <c r="P69" s="277">
        <f>'Таб 1.1'!H6</f>
        <v>0</v>
      </c>
    </row>
    <row r="70" spans="1:16" ht="13.5" x14ac:dyDescent="0.25">
      <c r="L70" s="272" t="s">
        <v>544</v>
      </c>
      <c r="M70" s="286"/>
      <c r="N70" s="286"/>
      <c r="O70" s="287"/>
      <c r="P70" s="274">
        <f>'Таб 1.1'!I7+'Таб 1.1'!I9+'Таб 1.1'!I10+'Таб 1.1'!I11</f>
        <v>0</v>
      </c>
    </row>
    <row r="71" spans="1:16" ht="13.5" x14ac:dyDescent="0.25">
      <c r="L71" s="275" t="s">
        <v>339</v>
      </c>
      <c r="M71" s="282"/>
      <c r="N71" s="282"/>
      <c r="O71" s="276"/>
      <c r="P71" s="277">
        <f>'Таб 1.1'!I6</f>
        <v>0</v>
      </c>
    </row>
    <row r="72" spans="1:16" ht="13.5" x14ac:dyDescent="0.25">
      <c r="L72" s="272" t="s">
        <v>545</v>
      </c>
      <c r="M72" s="286"/>
      <c r="N72" s="286"/>
      <c r="O72" s="287"/>
      <c r="P72" s="274">
        <f>'Таб 1.1'!J7+'Таб 1.1'!J9+'Таб 1.1'!J10+'Таб 1.1'!J11</f>
        <v>0</v>
      </c>
    </row>
    <row r="73" spans="1:16" ht="13.5" x14ac:dyDescent="0.25">
      <c r="L73" s="275" t="s">
        <v>339</v>
      </c>
      <c r="M73" s="282"/>
      <c r="N73" s="282"/>
      <c r="O73" s="276"/>
      <c r="P73" s="277">
        <f>'Таб 1.1'!J6</f>
        <v>0</v>
      </c>
    </row>
    <row r="74" spans="1:16" ht="13.5" x14ac:dyDescent="0.25">
      <c r="L74" s="272" t="s">
        <v>546</v>
      </c>
      <c r="M74" s="286"/>
      <c r="N74" s="286"/>
      <c r="O74" s="287"/>
      <c r="P74" s="274">
        <f>'Таб 1.1'!K7+'Таб 1.1'!K9+'Таб 1.1'!K10+'Таб 1.1'!K11</f>
        <v>0</v>
      </c>
    </row>
    <row r="75" spans="1:16" ht="13.5" x14ac:dyDescent="0.25">
      <c r="L75" s="275" t="s">
        <v>339</v>
      </c>
      <c r="M75" s="282"/>
      <c r="N75" s="282"/>
      <c r="O75" s="276"/>
      <c r="P75" s="277">
        <f>'Таб 1.1'!K6</f>
        <v>0</v>
      </c>
    </row>
    <row r="76" spans="1:16" ht="13.5" x14ac:dyDescent="0.25">
      <c r="L76" s="272" t="s">
        <v>547</v>
      </c>
      <c r="M76" s="286"/>
      <c r="N76" s="286"/>
      <c r="O76" s="287"/>
      <c r="P76" s="274">
        <f>'Таб 1.1'!L7+'Таб 1.1'!L9+'Таб 1.1'!L10+'Таб 1.1'!L11</f>
        <v>0</v>
      </c>
    </row>
    <row r="77" spans="1:16" ht="14.25" thickBot="1" x14ac:dyDescent="0.3">
      <c r="L77" s="278" t="s">
        <v>339</v>
      </c>
      <c r="M77" s="284"/>
      <c r="N77" s="284"/>
      <c r="O77" s="279"/>
      <c r="P77" s="280">
        <f>'Таб 1.1'!L6</f>
        <v>0</v>
      </c>
    </row>
    <row r="78" spans="1:16" x14ac:dyDescent="0.2">
      <c r="L78" s="272" t="s">
        <v>31</v>
      </c>
      <c r="M78" s="273"/>
      <c r="N78" s="273"/>
      <c r="O78" s="273"/>
      <c r="P78" s="274">
        <f>'Таб 1.1'!E8</f>
        <v>0</v>
      </c>
    </row>
    <row r="79" spans="1:16" x14ac:dyDescent="0.2">
      <c r="L79" s="275" t="s">
        <v>548</v>
      </c>
      <c r="M79" s="276"/>
      <c r="N79" s="276"/>
      <c r="O79" s="276"/>
      <c r="P79" s="277">
        <f>'Таб 1.1'!E7</f>
        <v>0</v>
      </c>
    </row>
    <row r="80" spans="1:16" x14ac:dyDescent="0.2">
      <c r="L80" s="272" t="s">
        <v>32</v>
      </c>
      <c r="M80" s="273"/>
      <c r="N80" s="273"/>
      <c r="O80" s="273"/>
      <c r="P80" s="274">
        <f>'Таб 1.1'!F8</f>
        <v>0</v>
      </c>
    </row>
    <row r="81" spans="12:16" x14ac:dyDescent="0.2">
      <c r="L81" s="275" t="s">
        <v>548</v>
      </c>
      <c r="M81" s="276"/>
      <c r="N81" s="276"/>
      <c r="O81" s="276"/>
      <c r="P81" s="277">
        <f>'Таб 1.1'!F7</f>
        <v>0</v>
      </c>
    </row>
    <row r="82" spans="12:16" x14ac:dyDescent="0.2">
      <c r="L82" s="272" t="s">
        <v>33</v>
      </c>
      <c r="M82" s="273"/>
      <c r="N82" s="273"/>
      <c r="O82" s="273"/>
      <c r="P82" s="274">
        <f>'Таб 1.1'!G8</f>
        <v>0</v>
      </c>
    </row>
    <row r="83" spans="12:16" x14ac:dyDescent="0.2">
      <c r="L83" s="275" t="s">
        <v>548</v>
      </c>
      <c r="M83" s="276"/>
      <c r="N83" s="276"/>
      <c r="O83" s="276"/>
      <c r="P83" s="277">
        <f>'Таб 1.1'!G7</f>
        <v>0</v>
      </c>
    </row>
    <row r="84" spans="12:16" x14ac:dyDescent="0.2">
      <c r="L84" s="272" t="s">
        <v>34</v>
      </c>
      <c r="M84" s="273"/>
      <c r="N84" s="273"/>
      <c r="O84" s="273"/>
      <c r="P84" s="274">
        <f>'Таб 1.1'!H8</f>
        <v>0</v>
      </c>
    </row>
    <row r="85" spans="12:16" x14ac:dyDescent="0.2">
      <c r="L85" s="275" t="s">
        <v>548</v>
      </c>
      <c r="M85" s="276"/>
      <c r="N85" s="276"/>
      <c r="O85" s="276"/>
      <c r="P85" s="277">
        <f>'Таб 1.1'!H7</f>
        <v>0</v>
      </c>
    </row>
    <row r="86" spans="12:16" x14ac:dyDescent="0.2">
      <c r="L86" s="272" t="s">
        <v>35</v>
      </c>
      <c r="M86" s="273"/>
      <c r="N86" s="273"/>
      <c r="O86" s="273"/>
      <c r="P86" s="274">
        <f>'Таб 1.1'!I8</f>
        <v>0</v>
      </c>
    </row>
    <row r="87" spans="12:16" x14ac:dyDescent="0.2">
      <c r="L87" s="275" t="s">
        <v>548</v>
      </c>
      <c r="M87" s="276"/>
      <c r="N87" s="276"/>
      <c r="O87" s="276"/>
      <c r="P87" s="277">
        <f>'Таб 1.1'!I7</f>
        <v>0</v>
      </c>
    </row>
    <row r="88" spans="12:16" x14ac:dyDescent="0.2">
      <c r="L88" s="272" t="s">
        <v>36</v>
      </c>
      <c r="M88" s="273"/>
      <c r="N88" s="273"/>
      <c r="O88" s="273"/>
      <c r="P88" s="274">
        <f>'Таб 1.1'!J8</f>
        <v>0</v>
      </c>
    </row>
    <row r="89" spans="12:16" x14ac:dyDescent="0.2">
      <c r="L89" s="275" t="s">
        <v>548</v>
      </c>
      <c r="M89" s="276"/>
      <c r="N89" s="276"/>
      <c r="O89" s="276"/>
      <c r="P89" s="277">
        <f>'Таб 1.1'!J7</f>
        <v>0</v>
      </c>
    </row>
    <row r="90" spans="12:16" x14ac:dyDescent="0.2">
      <c r="L90" s="272" t="s">
        <v>37</v>
      </c>
      <c r="M90" s="273"/>
      <c r="N90" s="273"/>
      <c r="O90" s="273"/>
      <c r="P90" s="274">
        <f>'Таб 1.1'!K8</f>
        <v>0</v>
      </c>
    </row>
    <row r="91" spans="12:16" x14ac:dyDescent="0.2">
      <c r="L91" s="275" t="s">
        <v>548</v>
      </c>
      <c r="M91" s="276"/>
      <c r="N91" s="276"/>
      <c r="O91" s="276"/>
      <c r="P91" s="277">
        <f>'Таб 1.1'!K7</f>
        <v>0</v>
      </c>
    </row>
    <row r="92" spans="12:16" x14ac:dyDescent="0.2">
      <c r="L92" s="272" t="s">
        <v>38</v>
      </c>
      <c r="M92" s="273"/>
      <c r="N92" s="273"/>
      <c r="O92" s="273"/>
      <c r="P92" s="274">
        <f>'Таб 1.1'!L8</f>
        <v>0</v>
      </c>
    </row>
    <row r="93" spans="12:16" ht="13.5" thickBot="1" x14ac:dyDescent="0.25">
      <c r="L93" s="278" t="s">
        <v>548</v>
      </c>
      <c r="M93" s="279"/>
      <c r="N93" s="279"/>
      <c r="O93" s="279"/>
      <c r="P93" s="280">
        <f>'Таб 1.1'!L7</f>
        <v>0</v>
      </c>
    </row>
    <row r="94" spans="12:16" ht="13.5" x14ac:dyDescent="0.25">
      <c r="L94" s="272" t="s">
        <v>549</v>
      </c>
      <c r="M94" s="286"/>
      <c r="N94" s="286"/>
      <c r="O94" s="287"/>
      <c r="P94" s="274">
        <f>'Таб 1.1'!E13+'Таб 1.1'!E15+'Таб 1.1'!E16+'Таб 1.1'!E17</f>
        <v>0</v>
      </c>
    </row>
    <row r="95" spans="12:16" ht="13.5" x14ac:dyDescent="0.25">
      <c r="L95" s="275" t="s">
        <v>550</v>
      </c>
      <c r="M95" s="282"/>
      <c r="N95" s="282"/>
      <c r="O95" s="276"/>
      <c r="P95" s="277">
        <f>'Таб 1.1'!E12</f>
        <v>0</v>
      </c>
    </row>
    <row r="96" spans="12:16" ht="13.5" x14ac:dyDescent="0.25">
      <c r="L96" s="272" t="s">
        <v>551</v>
      </c>
      <c r="M96" s="286"/>
      <c r="N96" s="286"/>
      <c r="O96" s="287"/>
      <c r="P96" s="274">
        <f>'Таб 1.1'!F13+'Таб 1.1'!F15+'Таб 1.1'!F16+'Таб 1.1'!F17</f>
        <v>0</v>
      </c>
    </row>
    <row r="97" spans="12:16" ht="13.5" x14ac:dyDescent="0.25">
      <c r="L97" s="275" t="s">
        <v>550</v>
      </c>
      <c r="M97" s="282"/>
      <c r="N97" s="282"/>
      <c r="O97" s="276"/>
      <c r="P97" s="277">
        <f>'Таб 1.1'!F12</f>
        <v>0</v>
      </c>
    </row>
    <row r="98" spans="12:16" ht="13.5" x14ac:dyDescent="0.25">
      <c r="L98" s="272" t="s">
        <v>552</v>
      </c>
      <c r="M98" s="286"/>
      <c r="N98" s="286"/>
      <c r="O98" s="287"/>
      <c r="P98" s="274">
        <f>'Таб 1.1'!G13+'Таб 1.1'!G15+'Таб 1.1'!G16+'Таб 1.1'!G17</f>
        <v>0</v>
      </c>
    </row>
    <row r="99" spans="12:16" ht="13.5" x14ac:dyDescent="0.25">
      <c r="L99" s="275" t="s">
        <v>550</v>
      </c>
      <c r="M99" s="282"/>
      <c r="N99" s="282"/>
      <c r="O99" s="276"/>
      <c r="P99" s="277">
        <f>'Таб 1.1'!G12</f>
        <v>0</v>
      </c>
    </row>
    <row r="100" spans="12:16" ht="13.5" x14ac:dyDescent="0.25">
      <c r="L100" s="272" t="s">
        <v>553</v>
      </c>
      <c r="M100" s="286"/>
      <c r="N100" s="286"/>
      <c r="O100" s="287"/>
      <c r="P100" s="274">
        <f>'Таб 1.1'!H13+'Таб 1.1'!H15+'Таб 1.1'!H16+'Таб 1.1'!H17</f>
        <v>0</v>
      </c>
    </row>
    <row r="101" spans="12:16" ht="13.5" x14ac:dyDescent="0.25">
      <c r="L101" s="275" t="s">
        <v>550</v>
      </c>
      <c r="M101" s="282"/>
      <c r="N101" s="282"/>
      <c r="O101" s="276"/>
      <c r="P101" s="277">
        <f>'Таб 1.1'!H12</f>
        <v>0</v>
      </c>
    </row>
    <row r="102" spans="12:16" ht="13.5" x14ac:dyDescent="0.25">
      <c r="L102" s="272" t="s">
        <v>554</v>
      </c>
      <c r="M102" s="286"/>
      <c r="N102" s="286"/>
      <c r="O102" s="287"/>
      <c r="P102" s="274">
        <f>'Таб 1.1'!I13+'Таб 1.1'!I15+'Таб 1.1'!I16+'Таб 1.1'!I17</f>
        <v>0</v>
      </c>
    </row>
    <row r="103" spans="12:16" ht="13.5" x14ac:dyDescent="0.25">
      <c r="L103" s="275" t="s">
        <v>550</v>
      </c>
      <c r="M103" s="282"/>
      <c r="N103" s="282"/>
      <c r="O103" s="276"/>
      <c r="P103" s="277">
        <f>'Таб 1.1'!I12</f>
        <v>0</v>
      </c>
    </row>
    <row r="104" spans="12:16" ht="13.5" x14ac:dyDescent="0.25">
      <c r="L104" s="272" t="s">
        <v>555</v>
      </c>
      <c r="M104" s="286"/>
      <c r="N104" s="286"/>
      <c r="O104" s="287"/>
      <c r="P104" s="274">
        <f>'Таб 1.1'!J13+'Таб 1.1'!J15+'Таб 1.1'!J16+'Таб 1.1'!J17</f>
        <v>0</v>
      </c>
    </row>
    <row r="105" spans="12:16" ht="13.5" x14ac:dyDescent="0.25">
      <c r="L105" s="275" t="s">
        <v>550</v>
      </c>
      <c r="M105" s="282"/>
      <c r="N105" s="282"/>
      <c r="O105" s="276"/>
      <c r="P105" s="277">
        <f>'Таб 1.1'!J12</f>
        <v>0</v>
      </c>
    </row>
    <row r="106" spans="12:16" ht="13.5" x14ac:dyDescent="0.25">
      <c r="L106" s="272" t="s">
        <v>556</v>
      </c>
      <c r="M106" s="286"/>
      <c r="N106" s="286"/>
      <c r="O106" s="287"/>
      <c r="P106" s="274">
        <f>'Таб 1.1'!K13+'Таб 1.1'!K15+'Таб 1.1'!K16+'Таб 1.1'!K17</f>
        <v>0</v>
      </c>
    </row>
    <row r="107" spans="12:16" ht="13.5" x14ac:dyDescent="0.25">
      <c r="L107" s="275" t="s">
        <v>550</v>
      </c>
      <c r="M107" s="282"/>
      <c r="N107" s="282"/>
      <c r="O107" s="276"/>
      <c r="P107" s="277">
        <f>'Таб 1.1'!K12</f>
        <v>0</v>
      </c>
    </row>
    <row r="108" spans="12:16" ht="13.5" x14ac:dyDescent="0.25">
      <c r="L108" s="272" t="s">
        <v>557</v>
      </c>
      <c r="M108" s="286"/>
      <c r="N108" s="286"/>
      <c r="O108" s="287"/>
      <c r="P108" s="281">
        <f>'Таб 1.1'!L13+'Таб 1.1'!L15+'Таб 1.1'!L16+'Таб 1.1'!L17</f>
        <v>0</v>
      </c>
    </row>
    <row r="109" spans="12:16" ht="14.25" thickBot="1" x14ac:dyDescent="0.3">
      <c r="L109" s="278" t="s">
        <v>550</v>
      </c>
      <c r="M109" s="284"/>
      <c r="N109" s="284"/>
      <c r="O109" s="279"/>
      <c r="P109" s="280">
        <f>'Таб 1.1'!L12</f>
        <v>0</v>
      </c>
    </row>
    <row r="110" spans="12:16" x14ac:dyDescent="0.2">
      <c r="L110" s="272" t="s">
        <v>39</v>
      </c>
      <c r="M110" s="273"/>
      <c r="N110" s="273"/>
      <c r="O110" s="273"/>
      <c r="P110" s="274">
        <f>'Таб 1.1'!E14</f>
        <v>0</v>
      </c>
    </row>
    <row r="111" spans="12:16" x14ac:dyDescent="0.2">
      <c r="L111" s="275" t="s">
        <v>558</v>
      </c>
      <c r="M111" s="276"/>
      <c r="N111" s="276"/>
      <c r="O111" s="276"/>
      <c r="P111" s="277">
        <f>'Таб 1.1'!E13</f>
        <v>0</v>
      </c>
    </row>
    <row r="112" spans="12:16" x14ac:dyDescent="0.2">
      <c r="L112" s="272" t="s">
        <v>40</v>
      </c>
      <c r="M112" s="273"/>
      <c r="N112" s="273"/>
      <c r="O112" s="273"/>
      <c r="P112" s="274">
        <f>'Таб 1.1'!F14</f>
        <v>0</v>
      </c>
    </row>
    <row r="113" spans="12:16" x14ac:dyDescent="0.2">
      <c r="L113" s="275" t="s">
        <v>558</v>
      </c>
      <c r="M113" s="276"/>
      <c r="N113" s="276"/>
      <c r="O113" s="276"/>
      <c r="P113" s="277">
        <f>'Таб 1.1'!F13</f>
        <v>0</v>
      </c>
    </row>
    <row r="114" spans="12:16" x14ac:dyDescent="0.2">
      <c r="L114" s="272" t="s">
        <v>41</v>
      </c>
      <c r="M114" s="273"/>
      <c r="N114" s="273"/>
      <c r="O114" s="273"/>
      <c r="P114" s="274">
        <f>'Таб 1.1'!G14</f>
        <v>0</v>
      </c>
    </row>
    <row r="115" spans="12:16" x14ac:dyDescent="0.2">
      <c r="L115" s="275" t="s">
        <v>558</v>
      </c>
      <c r="M115" s="276"/>
      <c r="N115" s="276"/>
      <c r="O115" s="276"/>
      <c r="P115" s="277">
        <f>'Таб 1.1'!G13</f>
        <v>0</v>
      </c>
    </row>
    <row r="116" spans="12:16" x14ac:dyDescent="0.2">
      <c r="L116" s="272" t="s">
        <v>42</v>
      </c>
      <c r="M116" s="273"/>
      <c r="N116" s="273"/>
      <c r="O116" s="273"/>
      <c r="P116" s="274">
        <f>'Таб 1.1'!H14</f>
        <v>0</v>
      </c>
    </row>
    <row r="117" spans="12:16" x14ac:dyDescent="0.2">
      <c r="L117" s="275" t="s">
        <v>558</v>
      </c>
      <c r="M117" s="276"/>
      <c r="N117" s="276"/>
      <c r="O117" s="276"/>
      <c r="P117" s="277">
        <f>'Таб 1.1'!H13</f>
        <v>0</v>
      </c>
    </row>
    <row r="118" spans="12:16" x14ac:dyDescent="0.2">
      <c r="L118" s="272" t="s">
        <v>43</v>
      </c>
      <c r="M118" s="273"/>
      <c r="N118" s="273"/>
      <c r="O118" s="273"/>
      <c r="P118" s="274">
        <f>'Таб 1.1'!I14</f>
        <v>0</v>
      </c>
    </row>
    <row r="119" spans="12:16" x14ac:dyDescent="0.2">
      <c r="L119" s="275" t="s">
        <v>558</v>
      </c>
      <c r="M119" s="276"/>
      <c r="N119" s="276"/>
      <c r="O119" s="276"/>
      <c r="P119" s="277">
        <f>'Таб 1.1'!I13</f>
        <v>0</v>
      </c>
    </row>
    <row r="120" spans="12:16" x14ac:dyDescent="0.2">
      <c r="L120" s="272" t="s">
        <v>44</v>
      </c>
      <c r="M120" s="273"/>
      <c r="N120" s="273"/>
      <c r="O120" s="273"/>
      <c r="P120" s="274">
        <f>'Таб 1.1'!J14</f>
        <v>0</v>
      </c>
    </row>
    <row r="121" spans="12:16" x14ac:dyDescent="0.2">
      <c r="L121" s="275" t="s">
        <v>558</v>
      </c>
      <c r="M121" s="276"/>
      <c r="N121" s="276"/>
      <c r="O121" s="276"/>
      <c r="P121" s="277">
        <f>'Таб 1.1'!J13</f>
        <v>0</v>
      </c>
    </row>
    <row r="122" spans="12:16" x14ac:dyDescent="0.2">
      <c r="L122" s="272" t="s">
        <v>45</v>
      </c>
      <c r="M122" s="273"/>
      <c r="N122" s="273"/>
      <c r="O122" s="273"/>
      <c r="P122" s="274">
        <f>'Таб 1.1'!K14</f>
        <v>0</v>
      </c>
    </row>
    <row r="123" spans="12:16" x14ac:dyDescent="0.2">
      <c r="L123" s="275" t="s">
        <v>558</v>
      </c>
      <c r="M123" s="276"/>
      <c r="N123" s="276"/>
      <c r="O123" s="276"/>
      <c r="P123" s="277">
        <f>'Таб 1.1'!K13</f>
        <v>0</v>
      </c>
    </row>
    <row r="124" spans="12:16" x14ac:dyDescent="0.2">
      <c r="L124" s="272" t="s">
        <v>46</v>
      </c>
      <c r="M124" s="273"/>
      <c r="N124" s="273"/>
      <c r="O124" s="273"/>
      <c r="P124" s="281">
        <f>'Таб 1.1'!L14</f>
        <v>0</v>
      </c>
    </row>
    <row r="125" spans="12:16" ht="13.5" thickBot="1" x14ac:dyDescent="0.25">
      <c r="L125" s="278" t="s">
        <v>558</v>
      </c>
      <c r="M125" s="279"/>
      <c r="N125" s="279"/>
      <c r="O125" s="279"/>
      <c r="P125" s="280">
        <f>'Таб 1.1'!L13</f>
        <v>0</v>
      </c>
    </row>
    <row r="126" spans="12:16" ht="13.5" x14ac:dyDescent="0.25">
      <c r="L126" s="272" t="s">
        <v>559</v>
      </c>
      <c r="M126" s="286"/>
      <c r="N126" s="286"/>
      <c r="O126" s="287"/>
      <c r="P126" s="274">
        <f>'Таб 1.1'!E19+'Таб 1.1'!E21+'Таб 1.1'!E22+'Таб 1.1'!E23</f>
        <v>0</v>
      </c>
    </row>
    <row r="127" spans="12:16" ht="13.5" x14ac:dyDescent="0.25">
      <c r="L127" s="275" t="s">
        <v>560</v>
      </c>
      <c r="M127" s="282"/>
      <c r="N127" s="282"/>
      <c r="O127" s="276"/>
      <c r="P127" s="277">
        <f>'Таб 1.1'!E18</f>
        <v>0</v>
      </c>
    </row>
    <row r="128" spans="12:16" ht="13.5" x14ac:dyDescent="0.25">
      <c r="L128" s="272" t="s">
        <v>561</v>
      </c>
      <c r="M128" s="286"/>
      <c r="N128" s="286"/>
      <c r="O128" s="287"/>
      <c r="P128" s="274">
        <f>'Таб 1.1'!F19+'Таб 1.1'!F21+'Таб 1.1'!F22+'Таб 1.1'!F23</f>
        <v>0</v>
      </c>
    </row>
    <row r="129" spans="12:16" ht="13.5" x14ac:dyDescent="0.25">
      <c r="L129" s="275" t="s">
        <v>560</v>
      </c>
      <c r="M129" s="282"/>
      <c r="N129" s="282"/>
      <c r="O129" s="276"/>
      <c r="P129" s="277">
        <f>'Таб 1.1'!F18</f>
        <v>0</v>
      </c>
    </row>
    <row r="130" spans="12:16" ht="13.5" x14ac:dyDescent="0.25">
      <c r="L130" s="272" t="s">
        <v>562</v>
      </c>
      <c r="M130" s="286"/>
      <c r="N130" s="286"/>
      <c r="O130" s="287"/>
      <c r="P130" s="274">
        <f>'Таб 1.1'!G19+'Таб 1.1'!G21+'Таб 1.1'!G22+'Таб 1.1'!G23</f>
        <v>0</v>
      </c>
    </row>
    <row r="131" spans="12:16" ht="13.5" x14ac:dyDescent="0.25">
      <c r="L131" s="275" t="s">
        <v>560</v>
      </c>
      <c r="M131" s="282"/>
      <c r="N131" s="282"/>
      <c r="O131" s="276"/>
      <c r="P131" s="277">
        <f>'Таб 1.1'!G18</f>
        <v>0</v>
      </c>
    </row>
    <row r="132" spans="12:16" ht="13.5" x14ac:dyDescent="0.25">
      <c r="L132" s="272" t="s">
        <v>563</v>
      </c>
      <c r="M132" s="286"/>
      <c r="N132" s="286"/>
      <c r="O132" s="287"/>
      <c r="P132" s="274">
        <f>'Таб 1.1'!H19+'Таб 1.1'!H21+'Таб 1.1'!H22+'Таб 1.1'!H23</f>
        <v>0</v>
      </c>
    </row>
    <row r="133" spans="12:16" ht="13.5" x14ac:dyDescent="0.25">
      <c r="L133" s="275" t="s">
        <v>560</v>
      </c>
      <c r="M133" s="282"/>
      <c r="N133" s="282"/>
      <c r="O133" s="276"/>
      <c r="P133" s="277">
        <f>'Таб 1.1'!H18</f>
        <v>0</v>
      </c>
    </row>
    <row r="134" spans="12:16" ht="13.5" x14ac:dyDescent="0.25">
      <c r="L134" s="272" t="s">
        <v>564</v>
      </c>
      <c r="M134" s="286"/>
      <c r="N134" s="286"/>
      <c r="O134" s="287"/>
      <c r="P134" s="274">
        <f>'Таб 1.1'!I19+'Таб 1.1'!I21+'Таб 1.1'!I22+'Таб 1.1'!I23</f>
        <v>0</v>
      </c>
    </row>
    <row r="135" spans="12:16" ht="13.5" x14ac:dyDescent="0.25">
      <c r="L135" s="275" t="s">
        <v>560</v>
      </c>
      <c r="M135" s="282"/>
      <c r="N135" s="282"/>
      <c r="O135" s="276"/>
      <c r="P135" s="277">
        <f>'Таб 1.1'!I18</f>
        <v>0</v>
      </c>
    </row>
    <row r="136" spans="12:16" ht="13.5" x14ac:dyDescent="0.25">
      <c r="L136" s="272" t="s">
        <v>565</v>
      </c>
      <c r="M136" s="286"/>
      <c r="N136" s="286"/>
      <c r="O136" s="287"/>
      <c r="P136" s="274">
        <f>'Таб 1.1'!J19+'Таб 1.1'!J21+'Таб 1.1'!J22+'Таб 1.1'!J23</f>
        <v>0</v>
      </c>
    </row>
    <row r="137" spans="12:16" ht="13.5" x14ac:dyDescent="0.25">
      <c r="L137" s="275" t="s">
        <v>560</v>
      </c>
      <c r="M137" s="282"/>
      <c r="N137" s="282"/>
      <c r="O137" s="276"/>
      <c r="P137" s="277">
        <f>'Таб 1.1'!J18</f>
        <v>0</v>
      </c>
    </row>
    <row r="138" spans="12:16" ht="13.5" x14ac:dyDescent="0.25">
      <c r="L138" s="272" t="s">
        <v>566</v>
      </c>
      <c r="M138" s="286"/>
      <c r="N138" s="286"/>
      <c r="O138" s="287"/>
      <c r="P138" s="274">
        <f>'Таб 1.1'!K19+'Таб 1.1'!K21+'Таб 1.1'!K22+'Таб 1.1'!K23</f>
        <v>0</v>
      </c>
    </row>
    <row r="139" spans="12:16" ht="13.5" x14ac:dyDescent="0.25">
      <c r="L139" s="275" t="s">
        <v>560</v>
      </c>
      <c r="M139" s="282"/>
      <c r="N139" s="282"/>
      <c r="O139" s="276"/>
      <c r="P139" s="277">
        <f>'Таб 1.1'!K18</f>
        <v>0</v>
      </c>
    </row>
    <row r="140" spans="12:16" ht="13.5" x14ac:dyDescent="0.25">
      <c r="L140" s="272" t="s">
        <v>567</v>
      </c>
      <c r="M140" s="286"/>
      <c r="N140" s="286"/>
      <c r="O140" s="287"/>
      <c r="P140" s="281">
        <f>'Таб 1.1'!L19+'Таб 1.1'!L21+'Таб 1.1'!L22+'Таб 1.1'!L23</f>
        <v>0</v>
      </c>
    </row>
    <row r="141" spans="12:16" ht="14.25" thickBot="1" x14ac:dyDescent="0.3">
      <c r="L141" s="278" t="s">
        <v>560</v>
      </c>
      <c r="M141" s="284"/>
      <c r="N141" s="284"/>
      <c r="O141" s="279"/>
      <c r="P141" s="280">
        <f>'Таб 1.1'!L18</f>
        <v>0</v>
      </c>
    </row>
    <row r="142" spans="12:16" x14ac:dyDescent="0.2">
      <c r="L142" s="272" t="s">
        <v>47</v>
      </c>
      <c r="M142" s="273"/>
      <c r="N142" s="273"/>
      <c r="O142" s="273"/>
      <c r="P142" s="274">
        <f>'Таб 1.1'!E20</f>
        <v>0</v>
      </c>
    </row>
    <row r="143" spans="12:16" x14ac:dyDescent="0.2">
      <c r="L143" s="275" t="s">
        <v>568</v>
      </c>
      <c r="M143" s="276"/>
      <c r="N143" s="276"/>
      <c r="O143" s="276"/>
      <c r="P143" s="277">
        <f>'Таб 1.1'!E19</f>
        <v>0</v>
      </c>
    </row>
    <row r="144" spans="12:16" x14ac:dyDescent="0.2">
      <c r="L144" s="272" t="s">
        <v>48</v>
      </c>
      <c r="M144" s="273"/>
      <c r="N144" s="273"/>
      <c r="O144" s="273"/>
      <c r="P144" s="274">
        <f>'Таб 1.1'!F20</f>
        <v>0</v>
      </c>
    </row>
    <row r="145" spans="12:16" x14ac:dyDescent="0.2">
      <c r="L145" s="275" t="s">
        <v>568</v>
      </c>
      <c r="M145" s="276"/>
      <c r="N145" s="276"/>
      <c r="O145" s="276"/>
      <c r="P145" s="277">
        <f>'Таб 1.1'!F19</f>
        <v>0</v>
      </c>
    </row>
    <row r="146" spans="12:16" x14ac:dyDescent="0.2">
      <c r="L146" s="272" t="s">
        <v>49</v>
      </c>
      <c r="M146" s="273"/>
      <c r="N146" s="273"/>
      <c r="O146" s="273"/>
      <c r="P146" s="274">
        <f>'Таб 1.1'!G20</f>
        <v>0</v>
      </c>
    </row>
    <row r="147" spans="12:16" x14ac:dyDescent="0.2">
      <c r="L147" s="275" t="s">
        <v>568</v>
      </c>
      <c r="M147" s="276"/>
      <c r="N147" s="276"/>
      <c r="O147" s="276"/>
      <c r="P147" s="277">
        <f>'Таб 1.1'!G19</f>
        <v>0</v>
      </c>
    </row>
    <row r="148" spans="12:16" x14ac:dyDescent="0.2">
      <c r="L148" s="272" t="s">
        <v>50</v>
      </c>
      <c r="M148" s="273"/>
      <c r="N148" s="273"/>
      <c r="O148" s="273"/>
      <c r="P148" s="274">
        <f>'Таб 1.1'!H20</f>
        <v>0</v>
      </c>
    </row>
    <row r="149" spans="12:16" x14ac:dyDescent="0.2">
      <c r="L149" s="275" t="s">
        <v>568</v>
      </c>
      <c r="M149" s="276"/>
      <c r="N149" s="276"/>
      <c r="O149" s="276"/>
      <c r="P149" s="277">
        <f>'Таб 1.1'!H19</f>
        <v>0</v>
      </c>
    </row>
    <row r="150" spans="12:16" x14ac:dyDescent="0.2">
      <c r="L150" s="272" t="s">
        <v>51</v>
      </c>
      <c r="M150" s="273"/>
      <c r="N150" s="273"/>
      <c r="O150" s="273"/>
      <c r="P150" s="274">
        <f>'Таб 1.1'!I20</f>
        <v>0</v>
      </c>
    </row>
    <row r="151" spans="12:16" x14ac:dyDescent="0.2">
      <c r="L151" s="275" t="s">
        <v>568</v>
      </c>
      <c r="M151" s="276"/>
      <c r="N151" s="276"/>
      <c r="O151" s="276"/>
      <c r="P151" s="277">
        <f>'Таб 1.1'!I19</f>
        <v>0</v>
      </c>
    </row>
    <row r="152" spans="12:16" x14ac:dyDescent="0.2">
      <c r="L152" s="272" t="s">
        <v>52</v>
      </c>
      <c r="M152" s="273"/>
      <c r="N152" s="273"/>
      <c r="O152" s="273"/>
      <c r="P152" s="274">
        <f>'Таб 1.1'!J20</f>
        <v>0</v>
      </c>
    </row>
    <row r="153" spans="12:16" x14ac:dyDescent="0.2">
      <c r="L153" s="275" t="s">
        <v>568</v>
      </c>
      <c r="M153" s="276"/>
      <c r="N153" s="276"/>
      <c r="O153" s="276"/>
      <c r="P153" s="277">
        <f>'Таб 1.1'!J19</f>
        <v>0</v>
      </c>
    </row>
    <row r="154" spans="12:16" x14ac:dyDescent="0.2">
      <c r="L154" s="272" t="s">
        <v>53</v>
      </c>
      <c r="M154" s="273"/>
      <c r="N154" s="273"/>
      <c r="O154" s="273"/>
      <c r="P154" s="274">
        <f>'Таб 1.1'!K20</f>
        <v>0</v>
      </c>
    </row>
    <row r="155" spans="12:16" x14ac:dyDescent="0.2">
      <c r="L155" s="275" t="s">
        <v>568</v>
      </c>
      <c r="M155" s="276"/>
      <c r="N155" s="276"/>
      <c r="O155" s="276"/>
      <c r="P155" s="277">
        <f>'Таб 1.1'!K19</f>
        <v>0</v>
      </c>
    </row>
    <row r="156" spans="12:16" x14ac:dyDescent="0.2">
      <c r="L156" s="272" t="s">
        <v>54</v>
      </c>
      <c r="M156" s="273"/>
      <c r="N156" s="273"/>
      <c r="O156" s="273"/>
      <c r="P156" s="281">
        <f>'Таб 1.1'!L20</f>
        <v>0</v>
      </c>
    </row>
    <row r="157" spans="12:16" ht="13.5" thickBot="1" x14ac:dyDescent="0.25">
      <c r="L157" s="278" t="s">
        <v>568</v>
      </c>
      <c r="M157" s="279"/>
      <c r="N157" s="279"/>
      <c r="O157" s="279"/>
      <c r="P157" s="280">
        <f>'Таб 1.1'!L19</f>
        <v>0</v>
      </c>
    </row>
    <row r="158" spans="12:16" ht="13.5" x14ac:dyDescent="0.25">
      <c r="L158" s="272" t="s">
        <v>569</v>
      </c>
      <c r="M158" s="286"/>
      <c r="N158" s="286"/>
      <c r="O158" s="287"/>
      <c r="P158" s="274">
        <f>'Таб 1.1'!E25+'Таб 1.1'!E27+'Таб 1.1'!E28+'Таб 1.1'!E29</f>
        <v>0</v>
      </c>
    </row>
    <row r="159" spans="12:16" ht="13.5" x14ac:dyDescent="0.25">
      <c r="L159" s="275" t="s">
        <v>570</v>
      </c>
      <c r="M159" s="282"/>
      <c r="N159" s="282"/>
      <c r="O159" s="276"/>
      <c r="P159" s="277">
        <f>'Таб 1.1'!E24</f>
        <v>0</v>
      </c>
    </row>
    <row r="160" spans="12:16" ht="13.5" x14ac:dyDescent="0.25">
      <c r="L160" s="272" t="s">
        <v>571</v>
      </c>
      <c r="M160" s="286"/>
      <c r="N160" s="286"/>
      <c r="O160" s="287"/>
      <c r="P160" s="274">
        <f>'Таб 1.1'!F25+'Таб 1.1'!F27+'Таб 1.1'!F28+'Таб 1.1'!F29</f>
        <v>0</v>
      </c>
    </row>
    <row r="161" spans="12:16" ht="13.5" x14ac:dyDescent="0.25">
      <c r="L161" s="275" t="s">
        <v>570</v>
      </c>
      <c r="M161" s="282"/>
      <c r="N161" s="282"/>
      <c r="O161" s="276"/>
      <c r="P161" s="277">
        <f>'Таб 1.1'!F24</f>
        <v>0</v>
      </c>
    </row>
    <row r="162" spans="12:16" ht="13.5" x14ac:dyDescent="0.25">
      <c r="L162" s="272" t="s">
        <v>572</v>
      </c>
      <c r="M162" s="286"/>
      <c r="N162" s="286"/>
      <c r="O162" s="287"/>
      <c r="P162" s="274">
        <f>'Таб 1.1'!G25+'Таб 1.1'!G27+'Таб 1.1'!G28+'Таб 1.1'!G29</f>
        <v>0</v>
      </c>
    </row>
    <row r="163" spans="12:16" ht="13.5" x14ac:dyDescent="0.25">
      <c r="L163" s="275" t="s">
        <v>570</v>
      </c>
      <c r="M163" s="282"/>
      <c r="N163" s="282"/>
      <c r="O163" s="276"/>
      <c r="P163" s="277">
        <f>'Таб 1.1'!G24</f>
        <v>0</v>
      </c>
    </row>
    <row r="164" spans="12:16" ht="13.5" x14ac:dyDescent="0.25">
      <c r="L164" s="272" t="s">
        <v>573</v>
      </c>
      <c r="M164" s="286"/>
      <c r="N164" s="286"/>
      <c r="O164" s="287"/>
      <c r="P164" s="274">
        <f>'Таб 1.1'!H25+'Таб 1.1'!H27+'Таб 1.1'!H28+'Таб 1.1'!H29</f>
        <v>0</v>
      </c>
    </row>
    <row r="165" spans="12:16" ht="13.5" x14ac:dyDescent="0.25">
      <c r="L165" s="275" t="s">
        <v>570</v>
      </c>
      <c r="M165" s="282"/>
      <c r="N165" s="282"/>
      <c r="O165" s="276"/>
      <c r="P165" s="277">
        <f>'Таб 1.1'!H24</f>
        <v>0</v>
      </c>
    </row>
    <row r="166" spans="12:16" ht="13.5" x14ac:dyDescent="0.25">
      <c r="L166" s="272" t="s">
        <v>574</v>
      </c>
      <c r="M166" s="286"/>
      <c r="N166" s="286"/>
      <c r="O166" s="287"/>
      <c r="P166" s="274">
        <f>'Таб 1.1'!I25+'Таб 1.1'!I27+'Таб 1.1'!I28+'Таб 1.1'!I29</f>
        <v>0</v>
      </c>
    </row>
    <row r="167" spans="12:16" ht="13.5" x14ac:dyDescent="0.25">
      <c r="L167" s="275" t="s">
        <v>570</v>
      </c>
      <c r="M167" s="282"/>
      <c r="N167" s="282"/>
      <c r="O167" s="276"/>
      <c r="P167" s="277">
        <f>'Таб 1.1'!I24</f>
        <v>0</v>
      </c>
    </row>
    <row r="168" spans="12:16" ht="13.5" x14ac:dyDescent="0.25">
      <c r="L168" s="272" t="s">
        <v>575</v>
      </c>
      <c r="M168" s="286"/>
      <c r="N168" s="286"/>
      <c r="O168" s="287"/>
      <c r="P168" s="274">
        <f>'Таб 1.1'!J25+'Таб 1.1'!J27+'Таб 1.1'!J28+'Таб 1.1'!J29</f>
        <v>0</v>
      </c>
    </row>
    <row r="169" spans="12:16" ht="13.5" x14ac:dyDescent="0.25">
      <c r="L169" s="275" t="s">
        <v>570</v>
      </c>
      <c r="M169" s="282"/>
      <c r="N169" s="282"/>
      <c r="O169" s="276"/>
      <c r="P169" s="277">
        <f>'Таб 1.1'!J24</f>
        <v>0</v>
      </c>
    </row>
    <row r="170" spans="12:16" ht="13.5" x14ac:dyDescent="0.25">
      <c r="L170" s="272" t="s">
        <v>576</v>
      </c>
      <c r="M170" s="286"/>
      <c r="N170" s="286"/>
      <c r="O170" s="287"/>
      <c r="P170" s="274">
        <f>'Таб 1.1'!K25+'Таб 1.1'!K27+'Таб 1.1'!K28+'Таб 1.1'!K29</f>
        <v>0</v>
      </c>
    </row>
    <row r="171" spans="12:16" ht="13.5" x14ac:dyDescent="0.25">
      <c r="L171" s="275" t="s">
        <v>570</v>
      </c>
      <c r="M171" s="282"/>
      <c r="N171" s="282"/>
      <c r="O171" s="276"/>
      <c r="P171" s="277">
        <f>'Таб 1.1'!K24</f>
        <v>0</v>
      </c>
    </row>
    <row r="172" spans="12:16" ht="13.5" x14ac:dyDescent="0.25">
      <c r="L172" s="272" t="s">
        <v>577</v>
      </c>
      <c r="M172" s="286"/>
      <c r="N172" s="286"/>
      <c r="O172" s="287"/>
      <c r="P172" s="281">
        <f>'Таб 1.1'!L25+'Таб 1.1'!L27+'Таб 1.1'!L28+'Таб 1.1'!L29</f>
        <v>0</v>
      </c>
    </row>
    <row r="173" spans="12:16" ht="14.25" thickBot="1" x14ac:dyDescent="0.3">
      <c r="L173" s="278" t="s">
        <v>570</v>
      </c>
      <c r="M173" s="284"/>
      <c r="N173" s="284"/>
      <c r="O173" s="279"/>
      <c r="P173" s="280">
        <f>'Таб 1.1'!L24</f>
        <v>0</v>
      </c>
    </row>
    <row r="174" spans="12:16" x14ac:dyDescent="0.2">
      <c r="L174" s="272" t="s">
        <v>55</v>
      </c>
      <c r="M174" s="273"/>
      <c r="N174" s="273"/>
      <c r="O174" s="273"/>
      <c r="P174" s="274">
        <f>'Таб 1.1'!E26</f>
        <v>0</v>
      </c>
    </row>
    <row r="175" spans="12:16" x14ac:dyDescent="0.2">
      <c r="L175" s="275" t="s">
        <v>578</v>
      </c>
      <c r="M175" s="276"/>
      <c r="N175" s="276"/>
      <c r="O175" s="276"/>
      <c r="P175" s="277">
        <f>'Таб 1.1'!E25</f>
        <v>0</v>
      </c>
    </row>
    <row r="176" spans="12:16" x14ac:dyDescent="0.2">
      <c r="L176" s="272" t="s">
        <v>56</v>
      </c>
      <c r="M176" s="273"/>
      <c r="N176" s="273"/>
      <c r="O176" s="273"/>
      <c r="P176" s="274">
        <f>'Таб 1.1'!F26</f>
        <v>0</v>
      </c>
    </row>
    <row r="177" spans="12:16" x14ac:dyDescent="0.2">
      <c r="L177" s="275" t="s">
        <v>578</v>
      </c>
      <c r="M177" s="276"/>
      <c r="N177" s="276"/>
      <c r="O177" s="276"/>
      <c r="P177" s="277">
        <f>'Таб 1.1'!F25</f>
        <v>0</v>
      </c>
    </row>
    <row r="178" spans="12:16" x14ac:dyDescent="0.2">
      <c r="L178" s="272" t="s">
        <v>57</v>
      </c>
      <c r="M178" s="273"/>
      <c r="N178" s="273"/>
      <c r="O178" s="273"/>
      <c r="P178" s="274">
        <f>'Таб 1.1'!G26</f>
        <v>0</v>
      </c>
    </row>
    <row r="179" spans="12:16" x14ac:dyDescent="0.2">
      <c r="L179" s="275" t="s">
        <v>578</v>
      </c>
      <c r="M179" s="276"/>
      <c r="N179" s="276"/>
      <c r="O179" s="276"/>
      <c r="P179" s="277">
        <f>'Таб 1.1'!G25</f>
        <v>0</v>
      </c>
    </row>
    <row r="180" spans="12:16" x14ac:dyDescent="0.2">
      <c r="L180" s="272" t="s">
        <v>58</v>
      </c>
      <c r="M180" s="273"/>
      <c r="N180" s="273"/>
      <c r="O180" s="273"/>
      <c r="P180" s="274">
        <f>'Таб 1.1'!H26</f>
        <v>0</v>
      </c>
    </row>
    <row r="181" spans="12:16" x14ac:dyDescent="0.2">
      <c r="L181" s="275" t="s">
        <v>578</v>
      </c>
      <c r="M181" s="276"/>
      <c r="N181" s="276"/>
      <c r="O181" s="276"/>
      <c r="P181" s="277">
        <f>'Таб 1.1'!H25</f>
        <v>0</v>
      </c>
    </row>
    <row r="182" spans="12:16" x14ac:dyDescent="0.2">
      <c r="L182" s="272" t="s">
        <v>59</v>
      </c>
      <c r="M182" s="273"/>
      <c r="N182" s="273"/>
      <c r="O182" s="273"/>
      <c r="P182" s="274">
        <f>'Таб 1.1'!I26</f>
        <v>0</v>
      </c>
    </row>
    <row r="183" spans="12:16" x14ac:dyDescent="0.2">
      <c r="L183" s="275" t="s">
        <v>578</v>
      </c>
      <c r="M183" s="276"/>
      <c r="N183" s="276"/>
      <c r="O183" s="276"/>
      <c r="P183" s="277">
        <f>'Таб 1.1'!I25</f>
        <v>0</v>
      </c>
    </row>
    <row r="184" spans="12:16" x14ac:dyDescent="0.2">
      <c r="L184" s="272" t="s">
        <v>60</v>
      </c>
      <c r="M184" s="273"/>
      <c r="N184" s="273"/>
      <c r="O184" s="273"/>
      <c r="P184" s="274">
        <f>'Таб 1.1'!J26</f>
        <v>0</v>
      </c>
    </row>
    <row r="185" spans="12:16" x14ac:dyDescent="0.2">
      <c r="L185" s="275" t="s">
        <v>578</v>
      </c>
      <c r="M185" s="276"/>
      <c r="N185" s="276"/>
      <c r="O185" s="276"/>
      <c r="P185" s="277">
        <f>'Таб 1.1'!J25</f>
        <v>0</v>
      </c>
    </row>
    <row r="186" spans="12:16" x14ac:dyDescent="0.2">
      <c r="L186" s="272" t="s">
        <v>61</v>
      </c>
      <c r="M186" s="273"/>
      <c r="N186" s="273"/>
      <c r="O186" s="273"/>
      <c r="P186" s="274">
        <f>'Таб 1.1'!K26</f>
        <v>0</v>
      </c>
    </row>
    <row r="187" spans="12:16" x14ac:dyDescent="0.2">
      <c r="L187" s="275" t="s">
        <v>578</v>
      </c>
      <c r="M187" s="276"/>
      <c r="N187" s="276"/>
      <c r="O187" s="276"/>
      <c r="P187" s="277">
        <f>'Таб 1.1'!K25</f>
        <v>0</v>
      </c>
    </row>
    <row r="188" spans="12:16" x14ac:dyDescent="0.2">
      <c r="L188" s="272" t="s">
        <v>62</v>
      </c>
      <c r="M188" s="273"/>
      <c r="N188" s="273"/>
      <c r="O188" s="273"/>
      <c r="P188" s="281">
        <f>'Таб 1.1'!L26</f>
        <v>0</v>
      </c>
    </row>
    <row r="189" spans="12:16" ht="13.5" thickBot="1" x14ac:dyDescent="0.25">
      <c r="L189" s="278" t="s">
        <v>578</v>
      </c>
      <c r="M189" s="279"/>
      <c r="N189" s="279"/>
      <c r="O189" s="279"/>
      <c r="P189" s="280">
        <f>'Таб 1.1'!L25</f>
        <v>0</v>
      </c>
    </row>
    <row r="190" spans="12:16" x14ac:dyDescent="0.2">
      <c r="L190" s="288" t="s">
        <v>579</v>
      </c>
      <c r="M190" s="273"/>
      <c r="N190" s="273"/>
      <c r="O190" s="273"/>
      <c r="P190" s="274">
        <f>'Таблиця 1'!E6+'Таблиця 1'!E17+'Таблиця 1'!E28+'Таб 1'!E13+'Таб 1'!E23</f>
        <v>55</v>
      </c>
    </row>
    <row r="191" spans="12:16" x14ac:dyDescent="0.2">
      <c r="L191" s="289" t="s">
        <v>580</v>
      </c>
      <c r="M191" s="276"/>
      <c r="N191" s="276"/>
      <c r="O191" s="276"/>
      <c r="P191" s="277">
        <f>'Таб 1'!E24</f>
        <v>55</v>
      </c>
    </row>
    <row r="192" spans="12:16" x14ac:dyDescent="0.2">
      <c r="L192" s="288" t="s">
        <v>581</v>
      </c>
      <c r="M192" s="273"/>
      <c r="N192" s="273"/>
      <c r="O192" s="273"/>
      <c r="P192" s="274">
        <f>'Таблиця 1'!F6+'Таблиця 1'!F17+'Таблиця 1'!F28+'Таб 1'!F13+'Таб 1'!F23</f>
        <v>56</v>
      </c>
    </row>
    <row r="193" spans="12:16" x14ac:dyDescent="0.2">
      <c r="L193" s="289" t="s">
        <v>580</v>
      </c>
      <c r="M193" s="276"/>
      <c r="N193" s="276"/>
      <c r="O193" s="276"/>
      <c r="P193" s="277">
        <f>'Таб 1'!F24</f>
        <v>56</v>
      </c>
    </row>
    <row r="194" spans="12:16" x14ac:dyDescent="0.2">
      <c r="L194" s="288" t="s">
        <v>582</v>
      </c>
      <c r="M194" s="273"/>
      <c r="N194" s="273"/>
      <c r="O194" s="273"/>
      <c r="P194" s="274">
        <f>'Таблиця 1'!G6+'Таблиця 1'!G17+'Таблиця 1'!G28+'Таб 1'!G13+'Таб 1'!G23</f>
        <v>0</v>
      </c>
    </row>
    <row r="195" spans="12:16" x14ac:dyDescent="0.2">
      <c r="L195" s="289" t="s">
        <v>580</v>
      </c>
      <c r="M195" s="276"/>
      <c r="N195" s="276"/>
      <c r="O195" s="276"/>
      <c r="P195" s="277">
        <f>'Таб 1'!G24</f>
        <v>0</v>
      </c>
    </row>
    <row r="196" spans="12:16" x14ac:dyDescent="0.2">
      <c r="L196" s="288" t="s">
        <v>583</v>
      </c>
      <c r="M196" s="273"/>
      <c r="N196" s="273"/>
      <c r="O196" s="273"/>
      <c r="P196" s="274">
        <f>'Таблиця 1'!H6+'Таблиця 1'!H17+'Таблиця 1'!H28+'Таб 1'!H13+'Таб 1'!H23</f>
        <v>0</v>
      </c>
    </row>
    <row r="197" spans="12:16" x14ac:dyDescent="0.2">
      <c r="L197" s="289" t="s">
        <v>580</v>
      </c>
      <c r="M197" s="276"/>
      <c r="N197" s="276"/>
      <c r="O197" s="276"/>
      <c r="P197" s="277">
        <f>'Таб 1'!H24</f>
        <v>0</v>
      </c>
    </row>
    <row r="198" spans="12:16" x14ac:dyDescent="0.2">
      <c r="L198" s="288" t="s">
        <v>584</v>
      </c>
      <c r="M198" s="273"/>
      <c r="N198" s="273"/>
      <c r="O198" s="273"/>
      <c r="P198" s="274">
        <f>'Таблиця 1'!I6+'Таблиця 1'!I17+'Таблиця 1'!I28+'Таб 1'!I13+'Таб 1'!I23</f>
        <v>11</v>
      </c>
    </row>
    <row r="199" spans="12:16" x14ac:dyDescent="0.2">
      <c r="L199" s="289" t="s">
        <v>580</v>
      </c>
      <c r="M199" s="276"/>
      <c r="N199" s="276"/>
      <c r="O199" s="276"/>
      <c r="P199" s="277">
        <f>'Таб 1'!I24</f>
        <v>11</v>
      </c>
    </row>
    <row r="200" spans="12:16" x14ac:dyDescent="0.2">
      <c r="L200" s="288" t="s">
        <v>585</v>
      </c>
      <c r="M200" s="273"/>
      <c r="N200" s="273"/>
      <c r="O200" s="273"/>
      <c r="P200" s="281">
        <f>'Таблиця 1'!J6+'Таблиця 1'!J17+'Таблиця 1'!J28+'Таб 1'!J13+'Таб 1'!J23</f>
        <v>10</v>
      </c>
    </row>
    <row r="201" spans="12:16" ht="13.5" thickBot="1" x14ac:dyDescent="0.25">
      <c r="L201" s="290" t="s">
        <v>580</v>
      </c>
      <c r="M201" s="279"/>
      <c r="N201" s="279"/>
      <c r="O201" s="279"/>
      <c r="P201" s="280">
        <f>'Таб 1'!J24</f>
        <v>10</v>
      </c>
    </row>
    <row r="202" spans="12:16" x14ac:dyDescent="0.2">
      <c r="L202" s="288" t="s">
        <v>586</v>
      </c>
      <c r="M202" s="273"/>
      <c r="N202" s="273"/>
      <c r="O202" s="273"/>
      <c r="P202" s="274">
        <f>'Таблиця 1'!E7+'Таблиця 1'!E12</f>
        <v>0</v>
      </c>
    </row>
    <row r="203" spans="12:16" x14ac:dyDescent="0.2">
      <c r="L203" s="289" t="s">
        <v>352</v>
      </c>
      <c r="M203" s="276"/>
      <c r="N203" s="276"/>
      <c r="O203" s="276"/>
      <c r="P203" s="277">
        <f>'Таблиця 1'!E6</f>
        <v>0</v>
      </c>
    </row>
    <row r="204" spans="12:16" x14ac:dyDescent="0.2">
      <c r="L204" s="288" t="s">
        <v>587</v>
      </c>
      <c r="M204" s="273"/>
      <c r="N204" s="273"/>
      <c r="O204" s="273"/>
      <c r="P204" s="274">
        <f>'Таблиця 1'!F7+'Таблиця 1'!F12</f>
        <v>0</v>
      </c>
    </row>
    <row r="205" spans="12:16" x14ac:dyDescent="0.2">
      <c r="L205" s="289" t="s">
        <v>352</v>
      </c>
      <c r="M205" s="276"/>
      <c r="N205" s="276"/>
      <c r="O205" s="276"/>
      <c r="P205" s="277">
        <f>'Таблиця 1'!F6</f>
        <v>0</v>
      </c>
    </row>
    <row r="206" spans="12:16" x14ac:dyDescent="0.2">
      <c r="L206" s="288" t="s">
        <v>588</v>
      </c>
      <c r="M206" s="273"/>
      <c r="N206" s="273"/>
      <c r="O206" s="273"/>
      <c r="P206" s="274">
        <f>'Таблиця 1'!G7+'Таблиця 1'!G12</f>
        <v>0</v>
      </c>
    </row>
    <row r="207" spans="12:16" x14ac:dyDescent="0.2">
      <c r="L207" s="289" t="s">
        <v>352</v>
      </c>
      <c r="M207" s="276"/>
      <c r="N207" s="276"/>
      <c r="O207" s="276"/>
      <c r="P207" s="277">
        <f>'Таблиця 1'!G6</f>
        <v>0</v>
      </c>
    </row>
    <row r="208" spans="12:16" x14ac:dyDescent="0.2">
      <c r="L208" s="288" t="s">
        <v>589</v>
      </c>
      <c r="M208" s="273"/>
      <c r="N208" s="273"/>
      <c r="O208" s="273"/>
      <c r="P208" s="274">
        <f>'Таблиця 1'!H7+'Таблиця 1'!H12</f>
        <v>0</v>
      </c>
    </row>
    <row r="209" spans="12:16" x14ac:dyDescent="0.2">
      <c r="L209" s="289" t="s">
        <v>352</v>
      </c>
      <c r="M209" s="276"/>
      <c r="N209" s="276"/>
      <c r="O209" s="276"/>
      <c r="P209" s="277">
        <f>'Таблиця 1'!H6</f>
        <v>0</v>
      </c>
    </row>
    <row r="210" spans="12:16" x14ac:dyDescent="0.2">
      <c r="L210" s="288" t="s">
        <v>590</v>
      </c>
      <c r="M210" s="273"/>
      <c r="N210" s="273"/>
      <c r="O210" s="273"/>
      <c r="P210" s="274">
        <f>'Таблиця 1'!I7+'Таблиця 1'!I12</f>
        <v>0</v>
      </c>
    </row>
    <row r="211" spans="12:16" x14ac:dyDescent="0.2">
      <c r="L211" s="289" t="s">
        <v>352</v>
      </c>
      <c r="M211" s="276"/>
      <c r="N211" s="276"/>
      <c r="O211" s="276"/>
      <c r="P211" s="277">
        <f>'Таблиця 1'!I6</f>
        <v>0</v>
      </c>
    </row>
    <row r="212" spans="12:16" x14ac:dyDescent="0.2">
      <c r="L212" s="288" t="s">
        <v>591</v>
      </c>
      <c r="M212" s="273"/>
      <c r="N212" s="273"/>
      <c r="O212" s="273"/>
      <c r="P212" s="281">
        <f>'Таблиця 1'!J7+'Таблиця 1'!J12</f>
        <v>0</v>
      </c>
    </row>
    <row r="213" spans="12:16" ht="13.5" thickBot="1" x14ac:dyDescent="0.25">
      <c r="L213" s="290" t="s">
        <v>352</v>
      </c>
      <c r="M213" s="279"/>
      <c r="N213" s="279"/>
      <c r="O213" s="279"/>
      <c r="P213" s="280">
        <f>'Таблиця 1'!J6</f>
        <v>0</v>
      </c>
    </row>
    <row r="214" spans="12:16" x14ac:dyDescent="0.2">
      <c r="L214" s="288" t="s">
        <v>592</v>
      </c>
      <c r="M214" s="273"/>
      <c r="N214" s="273"/>
      <c r="O214" s="273"/>
      <c r="P214" s="274">
        <f>SUM('Таблиця 1'!E8:E11)</f>
        <v>0</v>
      </c>
    </row>
    <row r="215" spans="12:16" x14ac:dyDescent="0.2">
      <c r="L215" s="289" t="s">
        <v>340</v>
      </c>
      <c r="M215" s="276"/>
      <c r="N215" s="276"/>
      <c r="O215" s="276"/>
      <c r="P215" s="277">
        <f>'Таблиця 1'!E7</f>
        <v>0</v>
      </c>
    </row>
    <row r="216" spans="12:16" x14ac:dyDescent="0.2">
      <c r="L216" s="288" t="s">
        <v>593</v>
      </c>
      <c r="M216" s="273"/>
      <c r="N216" s="273"/>
      <c r="O216" s="273"/>
      <c r="P216" s="274">
        <f>SUM('Таблиця 1'!F8:F11)</f>
        <v>0</v>
      </c>
    </row>
    <row r="217" spans="12:16" x14ac:dyDescent="0.2">
      <c r="L217" s="289" t="s">
        <v>340</v>
      </c>
      <c r="M217" s="276"/>
      <c r="N217" s="276"/>
      <c r="O217" s="276"/>
      <c r="P217" s="277">
        <f>'Таблиця 1'!F7</f>
        <v>0</v>
      </c>
    </row>
    <row r="218" spans="12:16" x14ac:dyDescent="0.2">
      <c r="L218" s="288" t="s">
        <v>594</v>
      </c>
      <c r="M218" s="273"/>
      <c r="N218" s="273"/>
      <c r="O218" s="273"/>
      <c r="P218" s="274">
        <f>SUM('Таблиця 1'!G8:G11)</f>
        <v>0</v>
      </c>
    </row>
    <row r="219" spans="12:16" x14ac:dyDescent="0.2">
      <c r="L219" s="289" t="s">
        <v>340</v>
      </c>
      <c r="M219" s="276"/>
      <c r="N219" s="276"/>
      <c r="O219" s="276"/>
      <c r="P219" s="277">
        <f>'Таблиця 1'!G7</f>
        <v>0</v>
      </c>
    </row>
    <row r="220" spans="12:16" x14ac:dyDescent="0.2">
      <c r="L220" s="288" t="s">
        <v>595</v>
      </c>
      <c r="M220" s="273"/>
      <c r="N220" s="273"/>
      <c r="O220" s="273"/>
      <c r="P220" s="274">
        <f>SUM('Таблиця 1'!H8:H11)</f>
        <v>0</v>
      </c>
    </row>
    <row r="221" spans="12:16" x14ac:dyDescent="0.2">
      <c r="L221" s="289" t="s">
        <v>340</v>
      </c>
      <c r="M221" s="276"/>
      <c r="N221" s="276"/>
      <c r="O221" s="276"/>
      <c r="P221" s="277">
        <f>'Таблиця 1'!H7</f>
        <v>0</v>
      </c>
    </row>
    <row r="222" spans="12:16" x14ac:dyDescent="0.2">
      <c r="L222" s="288" t="s">
        <v>596</v>
      </c>
      <c r="M222" s="273"/>
      <c r="N222" s="273"/>
      <c r="O222" s="273"/>
      <c r="P222" s="274">
        <f>SUM('Таблиця 1'!I8:I11)</f>
        <v>0</v>
      </c>
    </row>
    <row r="223" spans="12:16" x14ac:dyDescent="0.2">
      <c r="L223" s="289" t="s">
        <v>340</v>
      </c>
      <c r="M223" s="276"/>
      <c r="N223" s="276"/>
      <c r="O223" s="276"/>
      <c r="P223" s="277">
        <f>'Таблиця 1'!I7</f>
        <v>0</v>
      </c>
    </row>
    <row r="224" spans="12:16" x14ac:dyDescent="0.2">
      <c r="L224" s="288" t="s">
        <v>597</v>
      </c>
      <c r="M224" s="273"/>
      <c r="N224" s="273"/>
      <c r="O224" s="273"/>
      <c r="P224" s="281">
        <f>SUM('Таблиця 1'!J8:J11)</f>
        <v>0</v>
      </c>
    </row>
    <row r="225" spans="12:16" ht="13.5" thickBot="1" x14ac:dyDescent="0.25">
      <c r="L225" s="290" t="s">
        <v>340</v>
      </c>
      <c r="M225" s="279"/>
      <c r="N225" s="279"/>
      <c r="O225" s="279"/>
      <c r="P225" s="280">
        <f>'Таблиця 1'!J7</f>
        <v>0</v>
      </c>
    </row>
    <row r="226" spans="12:16" x14ac:dyDescent="0.2">
      <c r="L226" s="288" t="s">
        <v>598</v>
      </c>
      <c r="M226" s="273"/>
      <c r="N226" s="273"/>
      <c r="O226" s="273"/>
      <c r="P226" s="274">
        <f>SUM('Таблиця 1'!E13:E16)</f>
        <v>0</v>
      </c>
    </row>
    <row r="227" spans="12:16" x14ac:dyDescent="0.2">
      <c r="L227" s="289" t="s">
        <v>599</v>
      </c>
      <c r="M227" s="276"/>
      <c r="N227" s="276"/>
      <c r="O227" s="276"/>
      <c r="P227" s="277">
        <f>'Таблиця 1'!E12</f>
        <v>0</v>
      </c>
    </row>
    <row r="228" spans="12:16" x14ac:dyDescent="0.2">
      <c r="L228" s="288" t="s">
        <v>600</v>
      </c>
      <c r="M228" s="273"/>
      <c r="N228" s="273"/>
      <c r="O228" s="273"/>
      <c r="P228" s="274">
        <f>SUM('Таблиця 1'!F13:F16)</f>
        <v>0</v>
      </c>
    </row>
    <row r="229" spans="12:16" x14ac:dyDescent="0.2">
      <c r="L229" s="289" t="s">
        <v>599</v>
      </c>
      <c r="M229" s="276"/>
      <c r="N229" s="276"/>
      <c r="O229" s="276"/>
      <c r="P229" s="277">
        <f>'Таблиця 1'!F12</f>
        <v>0</v>
      </c>
    </row>
    <row r="230" spans="12:16" x14ac:dyDescent="0.2">
      <c r="L230" s="288" t="s">
        <v>601</v>
      </c>
      <c r="M230" s="273"/>
      <c r="N230" s="273"/>
      <c r="O230" s="273"/>
      <c r="P230" s="274">
        <f>SUM('Таблиця 1'!G13:G16)</f>
        <v>0</v>
      </c>
    </row>
    <row r="231" spans="12:16" x14ac:dyDescent="0.2">
      <c r="L231" s="289" t="s">
        <v>599</v>
      </c>
      <c r="M231" s="276"/>
      <c r="N231" s="276"/>
      <c r="O231" s="276"/>
      <c r="P231" s="277">
        <f>'Таблиця 1'!G12</f>
        <v>0</v>
      </c>
    </row>
    <row r="232" spans="12:16" x14ac:dyDescent="0.2">
      <c r="L232" s="288" t="s">
        <v>602</v>
      </c>
      <c r="M232" s="273"/>
      <c r="N232" s="273"/>
      <c r="O232" s="273"/>
      <c r="P232" s="274">
        <f>SUM('Таблиця 1'!H13:H16)</f>
        <v>0</v>
      </c>
    </row>
    <row r="233" spans="12:16" x14ac:dyDescent="0.2">
      <c r="L233" s="289" t="s">
        <v>599</v>
      </c>
      <c r="M233" s="276"/>
      <c r="N233" s="276"/>
      <c r="O233" s="276"/>
      <c r="P233" s="277">
        <f>'Таблиця 1'!H12</f>
        <v>0</v>
      </c>
    </row>
    <row r="234" spans="12:16" x14ac:dyDescent="0.2">
      <c r="L234" s="288" t="s">
        <v>603</v>
      </c>
      <c r="M234" s="273"/>
      <c r="N234" s="273"/>
      <c r="O234" s="273"/>
      <c r="P234" s="274">
        <f>SUM('Таблиця 1'!I13:I16)</f>
        <v>0</v>
      </c>
    </row>
    <row r="235" spans="12:16" x14ac:dyDescent="0.2">
      <c r="L235" s="289" t="s">
        <v>599</v>
      </c>
      <c r="M235" s="276"/>
      <c r="N235" s="276"/>
      <c r="O235" s="276"/>
      <c r="P235" s="277">
        <f>'Таблиця 1'!I12</f>
        <v>0</v>
      </c>
    </row>
    <row r="236" spans="12:16" x14ac:dyDescent="0.2">
      <c r="L236" s="288" t="s">
        <v>604</v>
      </c>
      <c r="M236" s="273"/>
      <c r="N236" s="273"/>
      <c r="O236" s="273"/>
      <c r="P236" s="281">
        <f>SUM('Таблиця 1'!J13:J16)</f>
        <v>0</v>
      </c>
    </row>
    <row r="237" spans="12:16" ht="13.5" thickBot="1" x14ac:dyDescent="0.25">
      <c r="L237" s="290" t="s">
        <v>599</v>
      </c>
      <c r="M237" s="279"/>
      <c r="N237" s="279"/>
      <c r="O237" s="279"/>
      <c r="P237" s="280">
        <f>'Таблиця 1'!J12</f>
        <v>0</v>
      </c>
    </row>
    <row r="238" spans="12:16" x14ac:dyDescent="0.2">
      <c r="L238" s="288" t="s">
        <v>605</v>
      </c>
      <c r="M238" s="273"/>
      <c r="N238" s="273"/>
      <c r="O238" s="273"/>
      <c r="P238" s="274">
        <f>'Таблиця 1'!E18+'Таблиця 1'!E23</f>
        <v>0</v>
      </c>
    </row>
    <row r="239" spans="12:16" x14ac:dyDescent="0.2">
      <c r="L239" s="289" t="s">
        <v>606</v>
      </c>
      <c r="M239" s="276"/>
      <c r="N239" s="276"/>
      <c r="O239" s="276"/>
      <c r="P239" s="277">
        <f>'Таблиця 1'!E17</f>
        <v>0</v>
      </c>
    </row>
    <row r="240" spans="12:16" x14ac:dyDescent="0.2">
      <c r="L240" s="288" t="s">
        <v>607</v>
      </c>
      <c r="M240" s="273"/>
      <c r="N240" s="273"/>
      <c r="O240" s="273"/>
      <c r="P240" s="274">
        <f>'Таблиця 1'!F18+'Таблиця 1'!F23</f>
        <v>0</v>
      </c>
    </row>
    <row r="241" spans="12:16" x14ac:dyDescent="0.2">
      <c r="L241" s="289" t="s">
        <v>606</v>
      </c>
      <c r="M241" s="276"/>
      <c r="N241" s="276"/>
      <c r="O241" s="276"/>
      <c r="P241" s="277">
        <f>'Таблиця 1'!F17</f>
        <v>0</v>
      </c>
    </row>
    <row r="242" spans="12:16" x14ac:dyDescent="0.2">
      <c r="L242" s="288" t="s">
        <v>608</v>
      </c>
      <c r="M242" s="273"/>
      <c r="N242" s="273"/>
      <c r="O242" s="273"/>
      <c r="P242" s="274">
        <f>'Таблиця 1'!G18+'Таблиця 1'!G23</f>
        <v>0</v>
      </c>
    </row>
    <row r="243" spans="12:16" x14ac:dyDescent="0.2">
      <c r="L243" s="289" t="s">
        <v>606</v>
      </c>
      <c r="M243" s="276"/>
      <c r="N243" s="276"/>
      <c r="O243" s="276"/>
      <c r="P243" s="277">
        <f>'Таблиця 1'!G17</f>
        <v>0</v>
      </c>
    </row>
    <row r="244" spans="12:16" x14ac:dyDescent="0.2">
      <c r="L244" s="288" t="s">
        <v>609</v>
      </c>
      <c r="M244" s="273"/>
      <c r="N244" s="273"/>
      <c r="O244" s="273"/>
      <c r="P244" s="274">
        <f>'Таблиця 1'!H18+'Таблиця 1'!H23</f>
        <v>0</v>
      </c>
    </row>
    <row r="245" spans="12:16" x14ac:dyDescent="0.2">
      <c r="L245" s="289" t="s">
        <v>606</v>
      </c>
      <c r="M245" s="276"/>
      <c r="N245" s="276"/>
      <c r="O245" s="276"/>
      <c r="P245" s="277">
        <f>'Таблиця 1'!H17</f>
        <v>0</v>
      </c>
    </row>
    <row r="246" spans="12:16" x14ac:dyDescent="0.2">
      <c r="L246" s="288" t="s">
        <v>610</v>
      </c>
      <c r="M246" s="273"/>
      <c r="N246" s="273"/>
      <c r="O246" s="273"/>
      <c r="P246" s="274">
        <f>'Таблиця 1'!I18+'Таблиця 1'!I23</f>
        <v>0</v>
      </c>
    </row>
    <row r="247" spans="12:16" x14ac:dyDescent="0.2">
      <c r="L247" s="289" t="s">
        <v>606</v>
      </c>
      <c r="M247" s="276"/>
      <c r="N247" s="276"/>
      <c r="O247" s="276"/>
      <c r="P247" s="277">
        <f>'Таблиця 1'!I17</f>
        <v>0</v>
      </c>
    </row>
    <row r="248" spans="12:16" x14ac:dyDescent="0.2">
      <c r="L248" s="288" t="s">
        <v>611</v>
      </c>
      <c r="M248" s="273"/>
      <c r="N248" s="273"/>
      <c r="O248" s="273"/>
      <c r="P248" s="274">
        <f>'Таблиця 1'!J18+'Таблиця 1'!J23</f>
        <v>0</v>
      </c>
    </row>
    <row r="249" spans="12:16" ht="13.5" thickBot="1" x14ac:dyDescent="0.25">
      <c r="L249" s="290" t="s">
        <v>606</v>
      </c>
      <c r="M249" s="279"/>
      <c r="N249" s="279"/>
      <c r="O249" s="279"/>
      <c r="P249" s="280">
        <f>'Таблиця 1'!J17</f>
        <v>0</v>
      </c>
    </row>
    <row r="250" spans="12:16" x14ac:dyDescent="0.2">
      <c r="L250" s="288" t="s">
        <v>612</v>
      </c>
      <c r="M250" s="273"/>
      <c r="N250" s="273"/>
      <c r="O250" s="273"/>
      <c r="P250" s="274">
        <f>SUM('Таблиця 1'!E19:E22)</f>
        <v>0</v>
      </c>
    </row>
    <row r="251" spans="12:16" x14ac:dyDescent="0.2">
      <c r="L251" s="289" t="s">
        <v>69</v>
      </c>
      <c r="M251" s="276"/>
      <c r="N251" s="276"/>
      <c r="O251" s="276"/>
      <c r="P251" s="277">
        <f>'Таблиця 1'!E18</f>
        <v>0</v>
      </c>
    </row>
    <row r="252" spans="12:16" x14ac:dyDescent="0.2">
      <c r="L252" s="288" t="s">
        <v>613</v>
      </c>
      <c r="M252" s="273"/>
      <c r="N252" s="273"/>
      <c r="O252" s="273"/>
      <c r="P252" s="274">
        <f>SUM('Таблиця 1'!F19:F22)</f>
        <v>0</v>
      </c>
    </row>
    <row r="253" spans="12:16" x14ac:dyDescent="0.2">
      <c r="L253" s="289" t="s">
        <v>69</v>
      </c>
      <c r="M253" s="276"/>
      <c r="N253" s="276"/>
      <c r="O253" s="276"/>
      <c r="P253" s="277">
        <f>'Таблиця 1'!F18</f>
        <v>0</v>
      </c>
    </row>
    <row r="254" spans="12:16" x14ac:dyDescent="0.2">
      <c r="L254" s="288" t="s">
        <v>614</v>
      </c>
      <c r="M254" s="273"/>
      <c r="N254" s="273"/>
      <c r="O254" s="273"/>
      <c r="P254" s="274">
        <f>SUM('Таблиця 1'!G19:G22)</f>
        <v>0</v>
      </c>
    </row>
    <row r="255" spans="12:16" x14ac:dyDescent="0.2">
      <c r="L255" s="289" t="s">
        <v>69</v>
      </c>
      <c r="M255" s="276"/>
      <c r="N255" s="276"/>
      <c r="O255" s="276"/>
      <c r="P255" s="277">
        <f>'Таблиця 1'!G18</f>
        <v>0</v>
      </c>
    </row>
    <row r="256" spans="12:16" x14ac:dyDescent="0.2">
      <c r="L256" s="288" t="s">
        <v>615</v>
      </c>
      <c r="M256" s="273"/>
      <c r="N256" s="273"/>
      <c r="O256" s="273"/>
      <c r="P256" s="274">
        <f>SUM('Таблиця 1'!H19:H22)</f>
        <v>0</v>
      </c>
    </row>
    <row r="257" spans="12:16" x14ac:dyDescent="0.2">
      <c r="L257" s="289" t="s">
        <v>69</v>
      </c>
      <c r="M257" s="276"/>
      <c r="N257" s="276"/>
      <c r="O257" s="276"/>
      <c r="P257" s="277">
        <f>'Таблиця 1'!H18</f>
        <v>0</v>
      </c>
    </row>
    <row r="258" spans="12:16" x14ac:dyDescent="0.2">
      <c r="L258" s="288" t="s">
        <v>616</v>
      </c>
      <c r="M258" s="273"/>
      <c r="N258" s="273"/>
      <c r="O258" s="273"/>
      <c r="P258" s="274">
        <f>SUM('Таблиця 1'!I19:I22)</f>
        <v>0</v>
      </c>
    </row>
    <row r="259" spans="12:16" x14ac:dyDescent="0.2">
      <c r="L259" s="289" t="s">
        <v>69</v>
      </c>
      <c r="M259" s="276"/>
      <c r="N259" s="276"/>
      <c r="O259" s="276"/>
      <c r="P259" s="277">
        <f>'Таблиця 1'!I18</f>
        <v>0</v>
      </c>
    </row>
    <row r="260" spans="12:16" x14ac:dyDescent="0.2">
      <c r="L260" s="288" t="s">
        <v>617</v>
      </c>
      <c r="M260" s="273"/>
      <c r="N260" s="273"/>
      <c r="O260" s="273"/>
      <c r="P260" s="281">
        <f>SUM('Таблиця 1'!J19:J22)</f>
        <v>0</v>
      </c>
    </row>
    <row r="261" spans="12:16" ht="13.5" thickBot="1" x14ac:dyDescent="0.25">
      <c r="L261" s="290" t="s">
        <v>69</v>
      </c>
      <c r="M261" s="279"/>
      <c r="N261" s="279"/>
      <c r="O261" s="279"/>
      <c r="P261" s="280">
        <f>'Таблиця 1'!J18</f>
        <v>0</v>
      </c>
    </row>
    <row r="262" spans="12:16" x14ac:dyDescent="0.2">
      <c r="L262" s="288" t="s">
        <v>618</v>
      </c>
      <c r="M262" s="273"/>
      <c r="N262" s="273"/>
      <c r="O262" s="273"/>
      <c r="P262" s="274">
        <f>SUM('Таблиця 1'!E24:E27)</f>
        <v>0</v>
      </c>
    </row>
    <row r="263" spans="12:16" x14ac:dyDescent="0.2">
      <c r="L263" s="289" t="s">
        <v>619</v>
      </c>
      <c r="M263" s="276"/>
      <c r="N263" s="276"/>
      <c r="O263" s="276"/>
      <c r="P263" s="277">
        <f>'Таблиця 1'!E23</f>
        <v>0</v>
      </c>
    </row>
    <row r="264" spans="12:16" x14ac:dyDescent="0.2">
      <c r="L264" s="288" t="s">
        <v>620</v>
      </c>
      <c r="M264" s="273"/>
      <c r="N264" s="273"/>
      <c r="O264" s="273"/>
      <c r="P264" s="274">
        <f>SUM('Таблиця 1'!F24:F27)</f>
        <v>0</v>
      </c>
    </row>
    <row r="265" spans="12:16" x14ac:dyDescent="0.2">
      <c r="L265" s="289" t="s">
        <v>619</v>
      </c>
      <c r="M265" s="276"/>
      <c r="N265" s="276"/>
      <c r="O265" s="276"/>
      <c r="P265" s="277">
        <f>'Таблиця 1'!F23</f>
        <v>0</v>
      </c>
    </row>
    <row r="266" spans="12:16" x14ac:dyDescent="0.2">
      <c r="L266" s="288" t="s">
        <v>621</v>
      </c>
      <c r="M266" s="273"/>
      <c r="N266" s="273"/>
      <c r="O266" s="273"/>
      <c r="P266" s="274">
        <f>SUM('Таблиця 1'!G24:G27)</f>
        <v>0</v>
      </c>
    </row>
    <row r="267" spans="12:16" x14ac:dyDescent="0.2">
      <c r="L267" s="289" t="s">
        <v>619</v>
      </c>
      <c r="M267" s="276"/>
      <c r="N267" s="276"/>
      <c r="O267" s="276"/>
      <c r="P267" s="277">
        <f>'Таблиця 1'!G23</f>
        <v>0</v>
      </c>
    </row>
    <row r="268" spans="12:16" x14ac:dyDescent="0.2">
      <c r="L268" s="288" t="s">
        <v>622</v>
      </c>
      <c r="M268" s="273"/>
      <c r="N268" s="273"/>
      <c r="O268" s="273"/>
      <c r="P268" s="274">
        <f>SUM('Таблиця 1'!H24:H27)</f>
        <v>0</v>
      </c>
    </row>
    <row r="269" spans="12:16" x14ac:dyDescent="0.2">
      <c r="L269" s="289" t="s">
        <v>619</v>
      </c>
      <c r="M269" s="276"/>
      <c r="N269" s="276"/>
      <c r="O269" s="276"/>
      <c r="P269" s="277">
        <f>'Таблиця 1'!H23</f>
        <v>0</v>
      </c>
    </row>
    <row r="270" spans="12:16" x14ac:dyDescent="0.2">
      <c r="L270" s="288" t="s">
        <v>623</v>
      </c>
      <c r="M270" s="273"/>
      <c r="N270" s="273"/>
      <c r="O270" s="273"/>
      <c r="P270" s="274">
        <f>SUM('Таблиця 1'!I24:I27)</f>
        <v>0</v>
      </c>
    </row>
    <row r="271" spans="12:16" x14ac:dyDescent="0.2">
      <c r="L271" s="289" t="s">
        <v>619</v>
      </c>
      <c r="M271" s="276"/>
      <c r="N271" s="276"/>
      <c r="O271" s="276"/>
      <c r="P271" s="277">
        <f>'Таблиця 1'!I23</f>
        <v>0</v>
      </c>
    </row>
    <row r="272" spans="12:16" x14ac:dyDescent="0.2">
      <c r="L272" s="288" t="s">
        <v>624</v>
      </c>
      <c r="M272" s="273"/>
      <c r="N272" s="273"/>
      <c r="O272" s="273"/>
      <c r="P272" s="281">
        <f>SUM('Таблиця 1'!J24:J27)</f>
        <v>0</v>
      </c>
    </row>
    <row r="273" spans="12:16" ht="13.5" thickBot="1" x14ac:dyDescent="0.25">
      <c r="L273" s="290" t="s">
        <v>619</v>
      </c>
      <c r="M273" s="279"/>
      <c r="N273" s="279"/>
      <c r="O273" s="279"/>
      <c r="P273" s="280">
        <f>'Таблиця 1'!J23</f>
        <v>0</v>
      </c>
    </row>
    <row r="274" spans="12:16" x14ac:dyDescent="0.2">
      <c r="L274" s="288" t="s">
        <v>625</v>
      </c>
      <c r="M274" s="273"/>
      <c r="N274" s="273"/>
      <c r="O274" s="273"/>
      <c r="P274" s="274">
        <f>'Таблиця 1'!E29+'Таблиця 1'!E31+'Таблиця 1'!E32+'Таблиця 1'!E33+'Таблиця 1'!E34+'Таблиця 1'!E35+'Таблиця 1'!E36+'Таблиця 1'!E37+'Таблиця 1'!E38+'Таблиця 1'!E39+'Таблиця 1'!E40+'Таблиця 1'!E41</f>
        <v>4</v>
      </c>
    </row>
    <row r="275" spans="12:16" x14ac:dyDescent="0.2">
      <c r="L275" s="289" t="s">
        <v>626</v>
      </c>
      <c r="M275" s="276"/>
      <c r="N275" s="276"/>
      <c r="O275" s="276"/>
      <c r="P275" s="277">
        <f>'Таблиця 1'!E28</f>
        <v>4</v>
      </c>
    </row>
    <row r="276" spans="12:16" x14ac:dyDescent="0.2">
      <c r="L276" s="288" t="s">
        <v>627</v>
      </c>
      <c r="M276" s="273"/>
      <c r="N276" s="273"/>
      <c r="O276" s="273"/>
      <c r="P276" s="274">
        <f>'Таблиця 1'!F29+'Таблиця 1'!F31+'Таблиця 1'!F32+'Таблиця 1'!F33+'Таблиця 1'!F34+'Таблиця 1'!F35+'Таблиця 1'!F36+'Таблиця 1'!F37+'Таблиця 1'!F38+'Таблиця 1'!F39+'Таблиця 1'!F40+'Таблиця 1'!F41</f>
        <v>5</v>
      </c>
    </row>
    <row r="277" spans="12:16" x14ac:dyDescent="0.2">
      <c r="L277" s="289" t="s">
        <v>626</v>
      </c>
      <c r="M277" s="276"/>
      <c r="N277" s="276"/>
      <c r="O277" s="276"/>
      <c r="P277" s="277">
        <f>'Таблиця 1'!F28</f>
        <v>5</v>
      </c>
    </row>
    <row r="278" spans="12:16" x14ac:dyDescent="0.2">
      <c r="L278" s="288" t="s">
        <v>628</v>
      </c>
      <c r="M278" s="273"/>
      <c r="N278" s="273"/>
      <c r="O278" s="273"/>
      <c r="P278" s="274">
        <f>'Таблиця 1'!G29+'Таблиця 1'!G31+'Таблиця 1'!G32+'Таблиця 1'!G33+'Таблиця 1'!G34+'Таблиця 1'!G35+'Таблиця 1'!G36+'Таблиця 1'!G37+'Таблиця 1'!G38+'Таблиця 1'!G39+'Таблиця 1'!G40+'Таблиця 1'!G41</f>
        <v>0</v>
      </c>
    </row>
    <row r="279" spans="12:16" x14ac:dyDescent="0.2">
      <c r="L279" s="289" t="s">
        <v>626</v>
      </c>
      <c r="M279" s="276"/>
      <c r="N279" s="276"/>
      <c r="O279" s="276"/>
      <c r="P279" s="277">
        <f>'Таблиця 1'!G28</f>
        <v>0</v>
      </c>
    </row>
    <row r="280" spans="12:16" x14ac:dyDescent="0.2">
      <c r="L280" s="288" t="s">
        <v>629</v>
      </c>
      <c r="M280" s="273"/>
      <c r="N280" s="273"/>
      <c r="O280" s="273"/>
      <c r="P280" s="274">
        <f>'Таблиця 1'!H29+'Таблиця 1'!H31+'Таблиця 1'!H32+'Таблиця 1'!H33+'Таблиця 1'!H34+'Таблиця 1'!H35+'Таблиця 1'!H36+'Таблиця 1'!H37+'Таблиця 1'!H38+'Таблиця 1'!H39+'Таблиця 1'!H40+'Таблиця 1'!H41</f>
        <v>0</v>
      </c>
    </row>
    <row r="281" spans="12:16" x14ac:dyDescent="0.2">
      <c r="L281" s="289" t="s">
        <v>626</v>
      </c>
      <c r="M281" s="276"/>
      <c r="N281" s="276"/>
      <c r="O281" s="276"/>
      <c r="P281" s="277">
        <f>'Таблиця 1'!H28</f>
        <v>0</v>
      </c>
    </row>
    <row r="282" spans="12:16" x14ac:dyDescent="0.2">
      <c r="L282" s="288" t="s">
        <v>630</v>
      </c>
      <c r="M282" s="273"/>
      <c r="N282" s="273"/>
      <c r="O282" s="273"/>
      <c r="P282" s="274">
        <f>'Таблиця 1'!I29+'Таблиця 1'!I31+'Таблиця 1'!I32+'Таблиця 1'!I33+'Таблиця 1'!I34+'Таблиця 1'!I35+'Таблиця 1'!I36+'Таблиця 1'!I37+'Таблиця 1'!I38+'Таблиця 1'!I39+'Таблиця 1'!I40+'Таблиця 1'!I41</f>
        <v>8</v>
      </c>
    </row>
    <row r="283" spans="12:16" x14ac:dyDescent="0.2">
      <c r="L283" s="289" t="s">
        <v>626</v>
      </c>
      <c r="M283" s="276"/>
      <c r="N283" s="276"/>
      <c r="O283" s="276"/>
      <c r="P283" s="277">
        <f>'Таблиця 1'!I28</f>
        <v>8</v>
      </c>
    </row>
    <row r="284" spans="12:16" x14ac:dyDescent="0.2">
      <c r="L284" s="288" t="s">
        <v>631</v>
      </c>
      <c r="M284" s="273"/>
      <c r="N284" s="273"/>
      <c r="O284" s="273"/>
      <c r="P284" s="281">
        <f>'Таблиця 1'!J29+'Таблиця 1'!J31+'Таблиця 1'!J32+'Таблиця 1'!J33+'Таблиця 1'!J34+'Таблиця 1'!J35+'Таблиця 1'!J36+'Таблиця 1'!J37+'Таблиця 1'!J38+'Таблиця 1'!J39+'Таблиця 1'!J40+'Таблиця 1'!J41</f>
        <v>8</v>
      </c>
    </row>
    <row r="285" spans="12:16" ht="13.5" thickBot="1" x14ac:dyDescent="0.25">
      <c r="L285" s="290" t="s">
        <v>626</v>
      </c>
      <c r="M285" s="279"/>
      <c r="N285" s="279"/>
      <c r="O285" s="279"/>
      <c r="P285" s="280">
        <f>'Таблиця 1'!J28</f>
        <v>8</v>
      </c>
    </row>
    <row r="286" spans="12:16" x14ac:dyDescent="0.2">
      <c r="L286" s="288" t="s">
        <v>632</v>
      </c>
      <c r="M286" s="273"/>
      <c r="N286" s="273"/>
      <c r="O286" s="273"/>
      <c r="P286" s="274">
        <f>'Таб 1'!E2+'Таб 1'!E8</f>
        <v>4</v>
      </c>
    </row>
    <row r="287" spans="12:16" x14ac:dyDescent="0.2">
      <c r="L287" s="289" t="s">
        <v>626</v>
      </c>
      <c r="M287" s="276"/>
      <c r="N287" s="276"/>
      <c r="O287" s="276"/>
      <c r="P287" s="277">
        <f>'Таблиця 1'!E28</f>
        <v>4</v>
      </c>
    </row>
    <row r="288" spans="12:16" x14ac:dyDescent="0.2">
      <c r="L288" s="288" t="s">
        <v>633</v>
      </c>
      <c r="M288" s="273"/>
      <c r="N288" s="273"/>
      <c r="O288" s="273"/>
      <c r="P288" s="274">
        <f>'Таб 1'!F2+'Таб 1'!F8</f>
        <v>5</v>
      </c>
    </row>
    <row r="289" spans="12:16" x14ac:dyDescent="0.2">
      <c r="L289" s="289" t="s">
        <v>626</v>
      </c>
      <c r="M289" s="276"/>
      <c r="N289" s="276"/>
      <c r="O289" s="276"/>
      <c r="P289" s="277">
        <f>'Таблиця 1'!F28</f>
        <v>5</v>
      </c>
    </row>
    <row r="290" spans="12:16" x14ac:dyDescent="0.2">
      <c r="L290" s="288" t="s">
        <v>634</v>
      </c>
      <c r="M290" s="273"/>
      <c r="N290" s="273"/>
      <c r="O290" s="273"/>
      <c r="P290" s="274">
        <f>'Таб 1'!G2+'Таб 1'!G8</f>
        <v>0</v>
      </c>
    </row>
    <row r="291" spans="12:16" x14ac:dyDescent="0.2">
      <c r="L291" s="289" t="s">
        <v>626</v>
      </c>
      <c r="M291" s="276"/>
      <c r="N291" s="276"/>
      <c r="O291" s="276"/>
      <c r="P291" s="277">
        <f>'Таблиця 1'!G28</f>
        <v>0</v>
      </c>
    </row>
    <row r="292" spans="12:16" x14ac:dyDescent="0.2">
      <c r="L292" s="288" t="s">
        <v>635</v>
      </c>
      <c r="M292" s="273"/>
      <c r="N292" s="273"/>
      <c r="O292" s="273"/>
      <c r="P292" s="274">
        <f>'Таб 1'!H2+'Таб 1'!H8</f>
        <v>0</v>
      </c>
    </row>
    <row r="293" spans="12:16" x14ac:dyDescent="0.2">
      <c r="L293" s="289" t="s">
        <v>626</v>
      </c>
      <c r="M293" s="276"/>
      <c r="N293" s="276"/>
      <c r="O293" s="276"/>
      <c r="P293" s="277">
        <f>'Таблиця 1'!H28</f>
        <v>0</v>
      </c>
    </row>
    <row r="294" spans="12:16" x14ac:dyDescent="0.2">
      <c r="L294" s="288" t="s">
        <v>636</v>
      </c>
      <c r="M294" s="273"/>
      <c r="N294" s="273"/>
      <c r="O294" s="273"/>
      <c r="P294" s="274">
        <f>'Таб 1'!I2+'Таб 1'!I8</f>
        <v>8</v>
      </c>
    </row>
    <row r="295" spans="12:16" x14ac:dyDescent="0.2">
      <c r="L295" s="289" t="s">
        <v>626</v>
      </c>
      <c r="M295" s="276"/>
      <c r="N295" s="276"/>
      <c r="O295" s="276"/>
      <c r="P295" s="277">
        <f>'Таблиця 1'!I28</f>
        <v>8</v>
      </c>
    </row>
    <row r="296" spans="12:16" x14ac:dyDescent="0.2">
      <c r="L296" s="288" t="s">
        <v>637</v>
      </c>
      <c r="M296" s="273"/>
      <c r="N296" s="273"/>
      <c r="O296" s="273"/>
      <c r="P296" s="274">
        <f>'Таб 1'!J2+'Таб 1'!J8</f>
        <v>8</v>
      </c>
    </row>
    <row r="297" spans="12:16" ht="13.5" thickBot="1" x14ac:dyDescent="0.25">
      <c r="L297" s="290" t="s">
        <v>626</v>
      </c>
      <c r="M297" s="279"/>
      <c r="N297" s="279"/>
      <c r="O297" s="279"/>
      <c r="P297" s="280">
        <f>'Таблиця 1'!J28</f>
        <v>8</v>
      </c>
    </row>
    <row r="298" spans="12:16" x14ac:dyDescent="0.2">
      <c r="L298" s="288" t="s">
        <v>638</v>
      </c>
      <c r="M298" s="273"/>
      <c r="N298" s="273"/>
      <c r="O298" s="273"/>
      <c r="P298" s="274">
        <f>SUM('Таб 1'!E3:E7)</f>
        <v>2</v>
      </c>
    </row>
    <row r="299" spans="12:16" x14ac:dyDescent="0.2">
      <c r="L299" s="289" t="s">
        <v>639</v>
      </c>
      <c r="M299" s="276"/>
      <c r="N299" s="276"/>
      <c r="O299" s="276"/>
      <c r="P299" s="277">
        <f>'Таб 1'!E2</f>
        <v>2</v>
      </c>
    </row>
    <row r="300" spans="12:16" x14ac:dyDescent="0.2">
      <c r="L300" s="288" t="s">
        <v>640</v>
      </c>
      <c r="M300" s="273"/>
      <c r="N300" s="273"/>
      <c r="O300" s="273"/>
      <c r="P300" s="274">
        <f>SUM('Таб 1'!F3:F7)</f>
        <v>3</v>
      </c>
    </row>
    <row r="301" spans="12:16" x14ac:dyDescent="0.2">
      <c r="L301" s="289" t="s">
        <v>639</v>
      </c>
      <c r="M301" s="276"/>
      <c r="N301" s="276"/>
      <c r="O301" s="276"/>
      <c r="P301" s="277">
        <f>'Таб 1'!F2</f>
        <v>3</v>
      </c>
    </row>
    <row r="302" spans="12:16" x14ac:dyDescent="0.2">
      <c r="L302" s="288" t="s">
        <v>641</v>
      </c>
      <c r="M302" s="273"/>
      <c r="N302" s="273"/>
      <c r="O302" s="273"/>
      <c r="P302" s="274">
        <f>SUM('Таб 1'!G3:G7)</f>
        <v>0</v>
      </c>
    </row>
    <row r="303" spans="12:16" x14ac:dyDescent="0.2">
      <c r="L303" s="289" t="s">
        <v>639</v>
      </c>
      <c r="M303" s="276"/>
      <c r="N303" s="276"/>
      <c r="O303" s="276"/>
      <c r="P303" s="277">
        <f>'Таб 1'!G2</f>
        <v>0</v>
      </c>
    </row>
    <row r="304" spans="12:16" x14ac:dyDescent="0.2">
      <c r="L304" s="288" t="s">
        <v>642</v>
      </c>
      <c r="M304" s="273"/>
      <c r="N304" s="273"/>
      <c r="O304" s="273"/>
      <c r="P304" s="274">
        <f>SUM('Таб 1'!H3:H7)</f>
        <v>0</v>
      </c>
    </row>
    <row r="305" spans="12:16" x14ac:dyDescent="0.2">
      <c r="L305" s="289" t="s">
        <v>639</v>
      </c>
      <c r="M305" s="276"/>
      <c r="N305" s="276"/>
      <c r="O305" s="276"/>
      <c r="P305" s="277">
        <f>'Таб 1'!H2</f>
        <v>0</v>
      </c>
    </row>
    <row r="306" spans="12:16" x14ac:dyDescent="0.2">
      <c r="L306" s="288" t="s">
        <v>643</v>
      </c>
      <c r="M306" s="273"/>
      <c r="N306" s="273"/>
      <c r="O306" s="273"/>
      <c r="P306" s="274">
        <f>SUM('Таб 1'!I3:I7)</f>
        <v>8</v>
      </c>
    </row>
    <row r="307" spans="12:16" x14ac:dyDescent="0.2">
      <c r="L307" s="289" t="s">
        <v>639</v>
      </c>
      <c r="M307" s="276"/>
      <c r="N307" s="276"/>
      <c r="O307" s="276"/>
      <c r="P307" s="277">
        <f>'Таб 1'!I2</f>
        <v>8</v>
      </c>
    </row>
    <row r="308" spans="12:16" x14ac:dyDescent="0.2">
      <c r="L308" s="288" t="s">
        <v>644</v>
      </c>
      <c r="M308" s="273"/>
      <c r="N308" s="273"/>
      <c r="O308" s="273"/>
      <c r="P308" s="281">
        <f>SUM('Таб 1'!J3:J7)</f>
        <v>8</v>
      </c>
    </row>
    <row r="309" spans="12:16" ht="13.5" thickBot="1" x14ac:dyDescent="0.25">
      <c r="L309" s="290" t="s">
        <v>639</v>
      </c>
      <c r="M309" s="279"/>
      <c r="N309" s="279"/>
      <c r="O309" s="279"/>
      <c r="P309" s="280">
        <f>'Таб 1'!J2</f>
        <v>8</v>
      </c>
    </row>
    <row r="310" spans="12:16" x14ac:dyDescent="0.2">
      <c r="L310" s="288" t="s">
        <v>645</v>
      </c>
      <c r="M310" s="273"/>
      <c r="N310" s="273"/>
      <c r="O310" s="273"/>
      <c r="P310" s="274">
        <f>SUM('Таб 1'!E9:E12)</f>
        <v>2</v>
      </c>
    </row>
    <row r="311" spans="12:16" x14ac:dyDescent="0.2">
      <c r="L311" s="289" t="s">
        <v>646</v>
      </c>
      <c r="M311" s="276"/>
      <c r="N311" s="276"/>
      <c r="O311" s="276"/>
      <c r="P311" s="277">
        <f>'Таб 1'!E8</f>
        <v>2</v>
      </c>
    </row>
    <row r="312" spans="12:16" x14ac:dyDescent="0.2">
      <c r="L312" s="288" t="s">
        <v>647</v>
      </c>
      <c r="M312" s="273"/>
      <c r="N312" s="273"/>
      <c r="O312" s="273"/>
      <c r="P312" s="274">
        <f>SUM('Таб 1'!F9:F12)</f>
        <v>2</v>
      </c>
    </row>
    <row r="313" spans="12:16" x14ac:dyDescent="0.2">
      <c r="L313" s="289" t="s">
        <v>646</v>
      </c>
      <c r="M313" s="276"/>
      <c r="N313" s="276"/>
      <c r="O313" s="276"/>
      <c r="P313" s="277">
        <f>'Таб 1'!F8</f>
        <v>2</v>
      </c>
    </row>
    <row r="314" spans="12:16" x14ac:dyDescent="0.2">
      <c r="L314" s="288" t="s">
        <v>648</v>
      </c>
      <c r="M314" s="273"/>
      <c r="N314" s="273"/>
      <c r="O314" s="273"/>
      <c r="P314" s="274">
        <f>SUM('Таб 1'!G9:G12)</f>
        <v>0</v>
      </c>
    </row>
    <row r="315" spans="12:16" x14ac:dyDescent="0.2">
      <c r="L315" s="289" t="s">
        <v>646</v>
      </c>
      <c r="M315" s="276"/>
      <c r="N315" s="276"/>
      <c r="O315" s="276"/>
      <c r="P315" s="277">
        <f>'Таб 1'!G8</f>
        <v>0</v>
      </c>
    </row>
    <row r="316" spans="12:16" x14ac:dyDescent="0.2">
      <c r="L316" s="288" t="s">
        <v>649</v>
      </c>
      <c r="M316" s="273"/>
      <c r="N316" s="273"/>
      <c r="O316" s="273"/>
      <c r="P316" s="274">
        <f>SUM('Таб 1'!H9:H12)</f>
        <v>0</v>
      </c>
    </row>
    <row r="317" spans="12:16" x14ac:dyDescent="0.2">
      <c r="L317" s="289" t="s">
        <v>646</v>
      </c>
      <c r="M317" s="276"/>
      <c r="N317" s="276"/>
      <c r="O317" s="276"/>
      <c r="P317" s="277">
        <f>'Таб 1'!H8</f>
        <v>0</v>
      </c>
    </row>
    <row r="318" spans="12:16" x14ac:dyDescent="0.2">
      <c r="L318" s="288" t="s">
        <v>650</v>
      </c>
      <c r="M318" s="273"/>
      <c r="N318" s="273"/>
      <c r="O318" s="273"/>
      <c r="P318" s="274">
        <f>SUM('Таб 1'!I9:I12)</f>
        <v>0</v>
      </c>
    </row>
    <row r="319" spans="12:16" x14ac:dyDescent="0.2">
      <c r="L319" s="289" t="s">
        <v>646</v>
      </c>
      <c r="M319" s="276"/>
      <c r="N319" s="276"/>
      <c r="O319" s="276"/>
      <c r="P319" s="277">
        <f>'Таб 1'!I8</f>
        <v>0</v>
      </c>
    </row>
    <row r="320" spans="12:16" x14ac:dyDescent="0.2">
      <c r="L320" s="288" t="s">
        <v>651</v>
      </c>
      <c r="M320" s="273"/>
      <c r="N320" s="273"/>
      <c r="O320" s="273"/>
      <c r="P320" s="281">
        <f>SUM('Таб 1'!J9:J12)</f>
        <v>0</v>
      </c>
    </row>
    <row r="321" spans="12:16" ht="13.5" thickBot="1" x14ac:dyDescent="0.25">
      <c r="L321" s="290" t="s">
        <v>646</v>
      </c>
      <c r="M321" s="279"/>
      <c r="N321" s="279"/>
      <c r="O321" s="279"/>
      <c r="P321" s="280">
        <f>'Таб 1'!J8</f>
        <v>0</v>
      </c>
    </row>
    <row r="322" spans="12:16" x14ac:dyDescent="0.2">
      <c r="L322" s="288" t="s">
        <v>652</v>
      </c>
      <c r="M322" s="273"/>
      <c r="N322" s="273"/>
      <c r="O322" s="273"/>
      <c r="P322" s="274">
        <f>'Таб 1'!E14+'Таб 1'!E18</f>
        <v>1</v>
      </c>
    </row>
    <row r="323" spans="12:16" x14ac:dyDescent="0.2">
      <c r="L323" s="289" t="s">
        <v>653</v>
      </c>
      <c r="M323" s="276"/>
      <c r="N323" s="276"/>
      <c r="O323" s="276"/>
      <c r="P323" s="277">
        <f>'Таб 1'!E13</f>
        <v>1</v>
      </c>
    </row>
    <row r="324" spans="12:16" x14ac:dyDescent="0.2">
      <c r="L324" s="288" t="s">
        <v>654</v>
      </c>
      <c r="M324" s="273"/>
      <c r="N324" s="273"/>
      <c r="O324" s="273"/>
      <c r="P324" s="274">
        <f>'Таб 1'!F14+'Таб 1'!F18</f>
        <v>1</v>
      </c>
    </row>
    <row r="325" spans="12:16" x14ac:dyDescent="0.2">
      <c r="L325" s="289" t="s">
        <v>653</v>
      </c>
      <c r="M325" s="276"/>
      <c r="N325" s="276"/>
      <c r="O325" s="276"/>
      <c r="P325" s="277">
        <f>'Таб 1'!F13</f>
        <v>1</v>
      </c>
    </row>
    <row r="326" spans="12:16" x14ac:dyDescent="0.2">
      <c r="L326" s="288" t="s">
        <v>655</v>
      </c>
      <c r="M326" s="273"/>
      <c r="N326" s="273"/>
      <c r="O326" s="273"/>
      <c r="P326" s="274">
        <f>'Таб 1'!G14+'Таб 1'!G18</f>
        <v>0</v>
      </c>
    </row>
    <row r="327" spans="12:16" x14ac:dyDescent="0.2">
      <c r="L327" s="289" t="s">
        <v>653</v>
      </c>
      <c r="M327" s="276"/>
      <c r="N327" s="276"/>
      <c r="O327" s="276"/>
      <c r="P327" s="277">
        <f>'Таб 1'!G13</f>
        <v>0</v>
      </c>
    </row>
    <row r="328" spans="12:16" x14ac:dyDescent="0.2">
      <c r="L328" s="288" t="s">
        <v>656</v>
      </c>
      <c r="M328" s="273"/>
      <c r="N328" s="273"/>
      <c r="O328" s="273"/>
      <c r="P328" s="274">
        <f>'Таб 1'!H14+'Таб 1'!H18</f>
        <v>0</v>
      </c>
    </row>
    <row r="329" spans="12:16" x14ac:dyDescent="0.2">
      <c r="L329" s="289" t="s">
        <v>653</v>
      </c>
      <c r="M329" s="276"/>
      <c r="N329" s="276"/>
      <c r="O329" s="276"/>
      <c r="P329" s="277">
        <f>'Таб 1'!H13</f>
        <v>0</v>
      </c>
    </row>
    <row r="330" spans="12:16" x14ac:dyDescent="0.2">
      <c r="L330" s="288" t="s">
        <v>657</v>
      </c>
      <c r="M330" s="273"/>
      <c r="N330" s="273"/>
      <c r="O330" s="273"/>
      <c r="P330" s="274">
        <f>'Таб 1'!I14+'Таб 1'!I18</f>
        <v>0</v>
      </c>
    </row>
    <row r="331" spans="12:16" x14ac:dyDescent="0.2">
      <c r="L331" s="289" t="s">
        <v>653</v>
      </c>
      <c r="M331" s="276"/>
      <c r="N331" s="276"/>
      <c r="O331" s="276"/>
      <c r="P331" s="277">
        <f>'Таб 1'!I13</f>
        <v>0</v>
      </c>
    </row>
    <row r="332" spans="12:16" x14ac:dyDescent="0.2">
      <c r="L332" s="288" t="s">
        <v>658</v>
      </c>
      <c r="M332" s="273"/>
      <c r="N332" s="273"/>
      <c r="O332" s="273"/>
      <c r="P332" s="274">
        <f>'Таб 1'!J14+'Таб 1'!J18</f>
        <v>0</v>
      </c>
    </row>
    <row r="333" spans="12:16" ht="13.5" thickBot="1" x14ac:dyDescent="0.25">
      <c r="L333" s="290" t="s">
        <v>653</v>
      </c>
      <c r="M333" s="279"/>
      <c r="N333" s="279"/>
      <c r="O333" s="279"/>
      <c r="P333" s="280">
        <f>'Таб 1'!J13</f>
        <v>0</v>
      </c>
    </row>
    <row r="334" spans="12:16" x14ac:dyDescent="0.2">
      <c r="L334" s="288" t="s">
        <v>659</v>
      </c>
      <c r="M334" s="273"/>
      <c r="N334" s="273"/>
      <c r="O334" s="273"/>
      <c r="P334" s="274">
        <f>SUM('Таб 1'!E15:E17)</f>
        <v>1</v>
      </c>
    </row>
    <row r="335" spans="12:16" x14ac:dyDescent="0.2">
      <c r="L335" s="289" t="s">
        <v>70</v>
      </c>
      <c r="M335" s="276"/>
      <c r="N335" s="276"/>
      <c r="O335" s="276"/>
      <c r="P335" s="277">
        <f>'Таб 1'!E14</f>
        <v>1</v>
      </c>
    </row>
    <row r="336" spans="12:16" x14ac:dyDescent="0.2">
      <c r="L336" s="288" t="s">
        <v>660</v>
      </c>
      <c r="M336" s="273"/>
      <c r="N336" s="273"/>
      <c r="O336" s="273"/>
      <c r="P336" s="274">
        <f>SUM('Таб 1'!F15:F17)</f>
        <v>1</v>
      </c>
    </row>
    <row r="337" spans="12:16" x14ac:dyDescent="0.2">
      <c r="L337" s="289" t="s">
        <v>70</v>
      </c>
      <c r="M337" s="276"/>
      <c r="N337" s="276"/>
      <c r="O337" s="276"/>
      <c r="P337" s="277">
        <f>'Таб 1'!F14</f>
        <v>1</v>
      </c>
    </row>
    <row r="338" spans="12:16" x14ac:dyDescent="0.2">
      <c r="L338" s="288" t="s">
        <v>661</v>
      </c>
      <c r="M338" s="273"/>
      <c r="N338" s="273"/>
      <c r="O338" s="273"/>
      <c r="P338" s="274">
        <f>SUM('Таб 1'!G15:G17)</f>
        <v>0</v>
      </c>
    </row>
    <row r="339" spans="12:16" x14ac:dyDescent="0.2">
      <c r="L339" s="289" t="s">
        <v>70</v>
      </c>
      <c r="M339" s="276"/>
      <c r="N339" s="276"/>
      <c r="O339" s="276"/>
      <c r="P339" s="277">
        <f>'Таб 1'!G14</f>
        <v>0</v>
      </c>
    </row>
    <row r="340" spans="12:16" x14ac:dyDescent="0.2">
      <c r="L340" s="288" t="s">
        <v>662</v>
      </c>
      <c r="M340" s="273"/>
      <c r="N340" s="273"/>
      <c r="O340" s="273"/>
      <c r="P340" s="274">
        <f>SUM('Таб 1'!H15:H17)</f>
        <v>0</v>
      </c>
    </row>
    <row r="341" spans="12:16" x14ac:dyDescent="0.2">
      <c r="L341" s="289" t="s">
        <v>70</v>
      </c>
      <c r="M341" s="276"/>
      <c r="N341" s="276"/>
      <c r="O341" s="276"/>
      <c r="P341" s="277">
        <f>'Таб 1'!H14</f>
        <v>0</v>
      </c>
    </row>
    <row r="342" spans="12:16" x14ac:dyDescent="0.2">
      <c r="L342" s="288" t="s">
        <v>663</v>
      </c>
      <c r="M342" s="273"/>
      <c r="N342" s="273"/>
      <c r="O342" s="273"/>
      <c r="P342" s="274">
        <f>SUM('Таб 1'!I15:I17)</f>
        <v>0</v>
      </c>
    </row>
    <row r="343" spans="12:16" x14ac:dyDescent="0.2">
      <c r="L343" s="289" t="s">
        <v>70</v>
      </c>
      <c r="M343" s="276"/>
      <c r="N343" s="276"/>
      <c r="O343" s="276"/>
      <c r="P343" s="277">
        <f>'Таб 1'!I14</f>
        <v>0</v>
      </c>
    </row>
    <row r="344" spans="12:16" x14ac:dyDescent="0.2">
      <c r="L344" s="288" t="s">
        <v>664</v>
      </c>
      <c r="M344" s="273"/>
      <c r="N344" s="273"/>
      <c r="O344" s="273"/>
      <c r="P344" s="274">
        <f>SUM('Таб 1'!J15:J17)</f>
        <v>0</v>
      </c>
    </row>
    <row r="345" spans="12:16" ht="13.5" thickBot="1" x14ac:dyDescent="0.25">
      <c r="L345" s="290" t="s">
        <v>70</v>
      </c>
      <c r="M345" s="279"/>
      <c r="N345" s="279"/>
      <c r="O345" s="279"/>
      <c r="P345" s="280">
        <f>'Таб 1'!J14</f>
        <v>0</v>
      </c>
    </row>
    <row r="346" spans="12:16" x14ac:dyDescent="0.2">
      <c r="L346" s="288" t="s">
        <v>665</v>
      </c>
      <c r="M346" s="273"/>
      <c r="N346" s="273"/>
      <c r="O346" s="273"/>
      <c r="P346" s="274">
        <f>SUM('Таб 1'!E19:E22)</f>
        <v>0</v>
      </c>
    </row>
    <row r="347" spans="12:16" x14ac:dyDescent="0.2">
      <c r="L347" s="289" t="s">
        <v>666</v>
      </c>
      <c r="M347" s="276"/>
      <c r="N347" s="276"/>
      <c r="O347" s="276"/>
      <c r="P347" s="277">
        <f>'Таб 1'!E18</f>
        <v>0</v>
      </c>
    </row>
    <row r="348" spans="12:16" x14ac:dyDescent="0.2">
      <c r="L348" s="288" t="s">
        <v>667</v>
      </c>
      <c r="M348" s="273"/>
      <c r="N348" s="273"/>
      <c r="O348" s="273"/>
      <c r="P348" s="274">
        <f>SUM('Таб 1'!F19:F22)</f>
        <v>0</v>
      </c>
    </row>
    <row r="349" spans="12:16" x14ac:dyDescent="0.2">
      <c r="L349" s="289" t="s">
        <v>666</v>
      </c>
      <c r="M349" s="276"/>
      <c r="N349" s="276"/>
      <c r="O349" s="276"/>
      <c r="P349" s="277">
        <f>'Таб 1'!F18</f>
        <v>0</v>
      </c>
    </row>
    <row r="350" spans="12:16" x14ac:dyDescent="0.2">
      <c r="L350" s="288" t="s">
        <v>668</v>
      </c>
      <c r="M350" s="273"/>
      <c r="N350" s="273"/>
      <c r="O350" s="273"/>
      <c r="P350" s="274">
        <f>SUM('Таб 1'!G19:G22)</f>
        <v>0</v>
      </c>
    </row>
    <row r="351" spans="12:16" x14ac:dyDescent="0.2">
      <c r="L351" s="289" t="s">
        <v>666</v>
      </c>
      <c r="M351" s="276"/>
      <c r="N351" s="276"/>
      <c r="O351" s="276"/>
      <c r="P351" s="277">
        <f>'Таб 1'!G18</f>
        <v>0</v>
      </c>
    </row>
    <row r="352" spans="12:16" x14ac:dyDescent="0.2">
      <c r="L352" s="288" t="s">
        <v>669</v>
      </c>
      <c r="M352" s="273"/>
      <c r="N352" s="273"/>
      <c r="O352" s="273"/>
      <c r="P352" s="274">
        <f>SUM('Таб 1'!H19:H22)</f>
        <v>0</v>
      </c>
    </row>
    <row r="353" spans="12:16" x14ac:dyDescent="0.2">
      <c r="L353" s="289" t="s">
        <v>666</v>
      </c>
      <c r="M353" s="276"/>
      <c r="N353" s="276"/>
      <c r="O353" s="276"/>
      <c r="P353" s="277">
        <f>'Таб 1'!H18</f>
        <v>0</v>
      </c>
    </row>
    <row r="354" spans="12:16" x14ac:dyDescent="0.2">
      <c r="L354" s="288" t="s">
        <v>670</v>
      </c>
      <c r="M354" s="273"/>
      <c r="N354" s="273"/>
      <c r="O354" s="273"/>
      <c r="P354" s="274">
        <f>SUM('Таб 1'!I19:I22)</f>
        <v>0</v>
      </c>
    </row>
    <row r="355" spans="12:16" x14ac:dyDescent="0.2">
      <c r="L355" s="289" t="s">
        <v>666</v>
      </c>
      <c r="M355" s="276"/>
      <c r="N355" s="276"/>
      <c r="O355" s="276"/>
      <c r="P355" s="277">
        <f>'Таб 1'!I18</f>
        <v>0</v>
      </c>
    </row>
    <row r="356" spans="12:16" x14ac:dyDescent="0.2">
      <c r="L356" s="288" t="s">
        <v>671</v>
      </c>
      <c r="M356" s="273"/>
      <c r="N356" s="273"/>
      <c r="O356" s="273"/>
      <c r="P356" s="281">
        <f>SUM('Таб 1'!J19:J22)</f>
        <v>0</v>
      </c>
    </row>
    <row r="357" spans="12:16" ht="13.5" thickBot="1" x14ac:dyDescent="0.25">
      <c r="L357" s="290" t="s">
        <v>666</v>
      </c>
      <c r="M357" s="279"/>
      <c r="N357" s="279"/>
      <c r="O357" s="279"/>
      <c r="P357" s="280">
        <f>'Таб 1'!J18</f>
        <v>0</v>
      </c>
    </row>
    <row r="358" spans="12:16" x14ac:dyDescent="0.2">
      <c r="L358" s="288" t="s">
        <v>672</v>
      </c>
      <c r="M358" s="273"/>
      <c r="N358" s="273"/>
      <c r="O358" s="273"/>
      <c r="P358" s="274">
        <f>SUM('Таб 1.1'!F6:K6)</f>
        <v>0</v>
      </c>
    </row>
    <row r="359" spans="12:16" ht="13.5" x14ac:dyDescent="0.25">
      <c r="L359" s="289" t="s">
        <v>673</v>
      </c>
      <c r="M359" s="282"/>
      <c r="N359" s="282"/>
      <c r="O359" s="283"/>
      <c r="P359" s="277">
        <f>'Таб 1.1'!E6</f>
        <v>0</v>
      </c>
    </row>
    <row r="360" spans="12:16" x14ac:dyDescent="0.2">
      <c r="L360" s="288" t="s">
        <v>674</v>
      </c>
      <c r="M360" s="273"/>
      <c r="N360" s="273"/>
      <c r="O360" s="273"/>
      <c r="P360" s="274">
        <f>SUM('Таб 1.1'!F7:K7)</f>
        <v>0</v>
      </c>
    </row>
    <row r="361" spans="12:16" ht="13.5" x14ac:dyDescent="0.25">
      <c r="L361" s="289" t="s">
        <v>673</v>
      </c>
      <c r="M361" s="282"/>
      <c r="N361" s="282"/>
      <c r="O361" s="283"/>
      <c r="P361" s="277">
        <f>'Таб 1.1'!E7</f>
        <v>0</v>
      </c>
    </row>
    <row r="362" spans="12:16" x14ac:dyDescent="0.2">
      <c r="L362" s="288" t="s">
        <v>675</v>
      </c>
      <c r="M362" s="273"/>
      <c r="N362" s="273"/>
      <c r="O362" s="273"/>
      <c r="P362" s="274">
        <f>SUM('Таб 1.1'!F8:K8)</f>
        <v>0</v>
      </c>
    </row>
    <row r="363" spans="12:16" ht="13.5" x14ac:dyDescent="0.25">
      <c r="L363" s="289" t="s">
        <v>673</v>
      </c>
      <c r="M363" s="282"/>
      <c r="N363" s="282"/>
      <c r="O363" s="283"/>
      <c r="P363" s="277">
        <f>'Таб 1.1'!E8</f>
        <v>0</v>
      </c>
    </row>
    <row r="364" spans="12:16" x14ac:dyDescent="0.2">
      <c r="L364" s="288" t="s">
        <v>676</v>
      </c>
      <c r="M364" s="273"/>
      <c r="N364" s="273"/>
      <c r="O364" s="273"/>
      <c r="P364" s="274">
        <f>SUM('Таб 1.1'!F9:K9)</f>
        <v>0</v>
      </c>
    </row>
    <row r="365" spans="12:16" ht="13.5" x14ac:dyDescent="0.25">
      <c r="L365" s="289" t="s">
        <v>673</v>
      </c>
      <c r="M365" s="282"/>
      <c r="N365" s="282"/>
      <c r="O365" s="283"/>
      <c r="P365" s="277">
        <f>'Таб 1.1'!E9</f>
        <v>0</v>
      </c>
    </row>
    <row r="366" spans="12:16" x14ac:dyDescent="0.2">
      <c r="L366" s="288" t="s">
        <v>677</v>
      </c>
      <c r="M366" s="273"/>
      <c r="N366" s="273"/>
      <c r="O366" s="273"/>
      <c r="P366" s="274">
        <f>SUM('Таб 1.1'!F10:K10)</f>
        <v>0</v>
      </c>
    </row>
    <row r="367" spans="12:16" ht="13.5" x14ac:dyDescent="0.25">
      <c r="L367" s="289" t="s">
        <v>673</v>
      </c>
      <c r="M367" s="282"/>
      <c r="N367" s="282"/>
      <c r="O367" s="283"/>
      <c r="P367" s="277">
        <f>'Таб 1.1'!E10</f>
        <v>0</v>
      </c>
    </row>
    <row r="368" spans="12:16" x14ac:dyDescent="0.2">
      <c r="L368" s="288" t="s">
        <v>678</v>
      </c>
      <c r="M368" s="273"/>
      <c r="N368" s="273"/>
      <c r="O368" s="273"/>
      <c r="P368" s="274">
        <f>SUM('Таб 1.1'!F11:K11)</f>
        <v>0</v>
      </c>
    </row>
    <row r="369" spans="12:16" ht="13.5" x14ac:dyDescent="0.25">
      <c r="L369" s="289" t="s">
        <v>673</v>
      </c>
      <c r="M369" s="282"/>
      <c r="N369" s="282"/>
      <c r="O369" s="283"/>
      <c r="P369" s="277">
        <f>'Таб 1.1'!E11</f>
        <v>0</v>
      </c>
    </row>
    <row r="370" spans="12:16" x14ac:dyDescent="0.2">
      <c r="L370" s="288" t="s">
        <v>679</v>
      </c>
      <c r="M370" s="273"/>
      <c r="N370" s="273"/>
      <c r="O370" s="273"/>
      <c r="P370" s="274">
        <f>SUM('Таб 1.1'!F12:K12)</f>
        <v>0</v>
      </c>
    </row>
    <row r="371" spans="12:16" ht="13.5" x14ac:dyDescent="0.25">
      <c r="L371" s="289" t="s">
        <v>673</v>
      </c>
      <c r="M371" s="282"/>
      <c r="N371" s="282"/>
      <c r="O371" s="283"/>
      <c r="P371" s="277">
        <f>'Таб 1.1'!E12</f>
        <v>0</v>
      </c>
    </row>
    <row r="372" spans="12:16" x14ac:dyDescent="0.2">
      <c r="L372" s="288" t="s">
        <v>680</v>
      </c>
      <c r="M372" s="273"/>
      <c r="N372" s="273"/>
      <c r="O372" s="273"/>
      <c r="P372" s="274">
        <f>SUM('Таб 1.1'!F13:K13)</f>
        <v>0</v>
      </c>
    </row>
    <row r="373" spans="12:16" ht="13.5" x14ac:dyDescent="0.25">
      <c r="L373" s="289" t="s">
        <v>673</v>
      </c>
      <c r="M373" s="282"/>
      <c r="N373" s="282"/>
      <c r="O373" s="283"/>
      <c r="P373" s="277">
        <f>'Таб 1.1'!E13</f>
        <v>0</v>
      </c>
    </row>
    <row r="374" spans="12:16" x14ac:dyDescent="0.2">
      <c r="L374" s="288" t="s">
        <v>681</v>
      </c>
      <c r="M374" s="273"/>
      <c r="N374" s="273"/>
      <c r="O374" s="273"/>
      <c r="P374" s="274">
        <f>SUM('Таб 1.1'!F14:K14)</f>
        <v>0</v>
      </c>
    </row>
    <row r="375" spans="12:16" ht="13.5" x14ac:dyDescent="0.25">
      <c r="L375" s="289" t="s">
        <v>673</v>
      </c>
      <c r="M375" s="282"/>
      <c r="N375" s="282"/>
      <c r="O375" s="283"/>
      <c r="P375" s="277">
        <f>'Таб 1.1'!E14</f>
        <v>0</v>
      </c>
    </row>
    <row r="376" spans="12:16" x14ac:dyDescent="0.2">
      <c r="L376" s="288" t="s">
        <v>682</v>
      </c>
      <c r="M376" s="273"/>
      <c r="N376" s="273"/>
      <c r="O376" s="273"/>
      <c r="P376" s="274">
        <f>SUM('Таб 1.1'!F15:K15)</f>
        <v>0</v>
      </c>
    </row>
    <row r="377" spans="12:16" ht="13.5" x14ac:dyDescent="0.25">
      <c r="L377" s="289" t="s">
        <v>673</v>
      </c>
      <c r="M377" s="282"/>
      <c r="N377" s="282"/>
      <c r="O377" s="283"/>
      <c r="P377" s="277">
        <f>'Таб 1.1'!E15</f>
        <v>0</v>
      </c>
    </row>
    <row r="378" spans="12:16" x14ac:dyDescent="0.2">
      <c r="L378" s="288" t="s">
        <v>683</v>
      </c>
      <c r="M378" s="273"/>
      <c r="N378" s="273"/>
      <c r="O378" s="273"/>
      <c r="P378" s="274">
        <f>SUM('Таб 1.1'!F16:K16)</f>
        <v>0</v>
      </c>
    </row>
    <row r="379" spans="12:16" ht="13.5" x14ac:dyDescent="0.25">
      <c r="L379" s="289" t="s">
        <v>673</v>
      </c>
      <c r="M379" s="282"/>
      <c r="N379" s="282"/>
      <c r="O379" s="283"/>
      <c r="P379" s="277">
        <f>'Таб 1.1'!E16</f>
        <v>0</v>
      </c>
    </row>
    <row r="380" spans="12:16" x14ac:dyDescent="0.2">
      <c r="L380" s="288" t="s">
        <v>684</v>
      </c>
      <c r="M380" s="273"/>
      <c r="N380" s="273"/>
      <c r="O380" s="273"/>
      <c r="P380" s="274">
        <f>SUM('Таб 1.1'!F17:K17)</f>
        <v>0</v>
      </c>
    </row>
    <row r="381" spans="12:16" ht="13.5" x14ac:dyDescent="0.25">
      <c r="L381" s="289" t="s">
        <v>673</v>
      </c>
      <c r="M381" s="282"/>
      <c r="N381" s="282"/>
      <c r="O381" s="283"/>
      <c r="P381" s="277">
        <f>'Таб 1.1'!E17</f>
        <v>0</v>
      </c>
    </row>
    <row r="382" spans="12:16" x14ac:dyDescent="0.2">
      <c r="L382" s="288" t="s">
        <v>685</v>
      </c>
      <c r="M382" s="273"/>
      <c r="N382" s="273"/>
      <c r="O382" s="273"/>
      <c r="P382" s="274">
        <f>SUM('Таб 1.1'!F18:K18)</f>
        <v>0</v>
      </c>
    </row>
    <row r="383" spans="12:16" ht="13.5" x14ac:dyDescent="0.25">
      <c r="L383" s="289" t="s">
        <v>673</v>
      </c>
      <c r="M383" s="282"/>
      <c r="N383" s="282"/>
      <c r="O383" s="283"/>
      <c r="P383" s="277">
        <f>'Таб 1.1'!E18</f>
        <v>0</v>
      </c>
    </row>
    <row r="384" spans="12:16" x14ac:dyDescent="0.2">
      <c r="L384" s="288" t="s">
        <v>0</v>
      </c>
      <c r="M384" s="273"/>
      <c r="N384" s="273"/>
      <c r="O384" s="273"/>
      <c r="P384" s="274">
        <f>SUM('Таб 1.1'!F19:K19)</f>
        <v>0</v>
      </c>
    </row>
    <row r="385" spans="12:16" ht="13.5" x14ac:dyDescent="0.25">
      <c r="L385" s="289" t="s">
        <v>673</v>
      </c>
      <c r="M385" s="282"/>
      <c r="N385" s="282"/>
      <c r="O385" s="283"/>
      <c r="P385" s="277">
        <f>'Таб 1.1'!E19</f>
        <v>0</v>
      </c>
    </row>
    <row r="386" spans="12:16" x14ac:dyDescent="0.2">
      <c r="L386" s="288" t="s">
        <v>1</v>
      </c>
      <c r="M386" s="273"/>
      <c r="N386" s="273"/>
      <c r="O386" s="273"/>
      <c r="P386" s="274">
        <f>SUM('Таб 1.1'!F20:K20)</f>
        <v>0</v>
      </c>
    </row>
    <row r="387" spans="12:16" ht="13.5" x14ac:dyDescent="0.25">
      <c r="L387" s="289" t="s">
        <v>673</v>
      </c>
      <c r="M387" s="282"/>
      <c r="N387" s="282"/>
      <c r="O387" s="283"/>
      <c r="P387" s="277">
        <f>'Таб 1.1'!E20</f>
        <v>0</v>
      </c>
    </row>
    <row r="388" spans="12:16" x14ac:dyDescent="0.2">
      <c r="L388" s="288" t="s">
        <v>2</v>
      </c>
      <c r="M388" s="273"/>
      <c r="N388" s="273"/>
      <c r="O388" s="273"/>
      <c r="P388" s="274">
        <f>SUM('Таб 1.1'!F21:K21)</f>
        <v>0</v>
      </c>
    </row>
    <row r="389" spans="12:16" ht="13.5" x14ac:dyDescent="0.25">
      <c r="L389" s="289" t="s">
        <v>673</v>
      </c>
      <c r="M389" s="282"/>
      <c r="N389" s="282"/>
      <c r="O389" s="283"/>
      <c r="P389" s="277">
        <f>'Таб 1.1'!E21</f>
        <v>0</v>
      </c>
    </row>
    <row r="390" spans="12:16" x14ac:dyDescent="0.2">
      <c r="L390" s="288" t="s">
        <v>3</v>
      </c>
      <c r="M390" s="273"/>
      <c r="N390" s="273"/>
      <c r="O390" s="273"/>
      <c r="P390" s="274">
        <f>SUM('Таб 1.1'!F22:K22)</f>
        <v>0</v>
      </c>
    </row>
    <row r="391" spans="12:16" ht="13.5" x14ac:dyDescent="0.25">
      <c r="L391" s="289" t="s">
        <v>673</v>
      </c>
      <c r="M391" s="282"/>
      <c r="N391" s="282"/>
      <c r="O391" s="283"/>
      <c r="P391" s="277">
        <f>'Таб 1.1'!E22</f>
        <v>0</v>
      </c>
    </row>
    <row r="392" spans="12:16" x14ac:dyDescent="0.2">
      <c r="L392" s="288" t="s">
        <v>4</v>
      </c>
      <c r="M392" s="273"/>
      <c r="N392" s="273"/>
      <c r="O392" s="273"/>
      <c r="P392" s="274">
        <f>SUM('Таб 1.1'!F23:K23)</f>
        <v>0</v>
      </c>
    </row>
    <row r="393" spans="12:16" ht="13.5" x14ac:dyDescent="0.25">
      <c r="L393" s="289" t="s">
        <v>673</v>
      </c>
      <c r="M393" s="282"/>
      <c r="N393" s="282"/>
      <c r="O393" s="283"/>
      <c r="P393" s="277">
        <f>'Таб 1.1'!E23</f>
        <v>0</v>
      </c>
    </row>
    <row r="394" spans="12:16" x14ac:dyDescent="0.2">
      <c r="L394" s="288" t="s">
        <v>5</v>
      </c>
      <c r="M394" s="273"/>
      <c r="N394" s="273"/>
      <c r="O394" s="273"/>
      <c r="P394" s="274">
        <f>SUM('Таб 1.1'!F24:K24)</f>
        <v>0</v>
      </c>
    </row>
    <row r="395" spans="12:16" ht="13.5" x14ac:dyDescent="0.25">
      <c r="L395" s="289" t="s">
        <v>673</v>
      </c>
      <c r="M395" s="282"/>
      <c r="N395" s="282"/>
      <c r="O395" s="283"/>
      <c r="P395" s="277">
        <f>'Таб 1.1'!E24</f>
        <v>0</v>
      </c>
    </row>
    <row r="396" spans="12:16" x14ac:dyDescent="0.2">
      <c r="L396" s="288" t="s">
        <v>6</v>
      </c>
      <c r="M396" s="273"/>
      <c r="N396" s="273"/>
      <c r="O396" s="273"/>
      <c r="P396" s="274">
        <f>SUM('Таб 1.1'!F25:K25)</f>
        <v>0</v>
      </c>
    </row>
    <row r="397" spans="12:16" ht="13.5" x14ac:dyDescent="0.25">
      <c r="L397" s="289" t="s">
        <v>673</v>
      </c>
      <c r="M397" s="282"/>
      <c r="N397" s="282"/>
      <c r="O397" s="283"/>
      <c r="P397" s="277">
        <f>'Таб 1.1'!E25</f>
        <v>0</v>
      </c>
    </row>
    <row r="398" spans="12:16" x14ac:dyDescent="0.2">
      <c r="L398" s="288" t="s">
        <v>7</v>
      </c>
      <c r="M398" s="273"/>
      <c r="N398" s="273"/>
      <c r="O398" s="273"/>
      <c r="P398" s="274">
        <f>SUM('Таб 1.1'!F26:K26)</f>
        <v>0</v>
      </c>
    </row>
    <row r="399" spans="12:16" ht="13.5" x14ac:dyDescent="0.25">
      <c r="L399" s="289" t="s">
        <v>673</v>
      </c>
      <c r="M399" s="282"/>
      <c r="N399" s="282"/>
      <c r="O399" s="283"/>
      <c r="P399" s="277">
        <f>'Таб 1.1'!E26</f>
        <v>0</v>
      </c>
    </row>
    <row r="400" spans="12:16" x14ac:dyDescent="0.2">
      <c r="L400" s="288" t="s">
        <v>8</v>
      </c>
      <c r="M400" s="273"/>
      <c r="N400" s="273"/>
      <c r="O400" s="273"/>
      <c r="P400" s="274">
        <f>SUM('Таб 1.1'!F27:K27)</f>
        <v>0</v>
      </c>
    </row>
    <row r="401" spans="12:16" ht="13.5" x14ac:dyDescent="0.25">
      <c r="L401" s="289" t="s">
        <v>673</v>
      </c>
      <c r="M401" s="282"/>
      <c r="N401" s="282"/>
      <c r="O401" s="283"/>
      <c r="P401" s="277">
        <f>'Таб 1.1'!E27</f>
        <v>0</v>
      </c>
    </row>
    <row r="402" spans="12:16" x14ac:dyDescent="0.2">
      <c r="L402" s="288" t="s">
        <v>9</v>
      </c>
      <c r="M402" s="273"/>
      <c r="N402" s="273"/>
      <c r="O402" s="273"/>
      <c r="P402" s="274">
        <f>SUM('Таб 1.1'!F28:K28)</f>
        <v>0</v>
      </c>
    </row>
    <row r="403" spans="12:16" ht="13.5" x14ac:dyDescent="0.25">
      <c r="L403" s="289" t="s">
        <v>673</v>
      </c>
      <c r="M403" s="282"/>
      <c r="N403" s="282"/>
      <c r="O403" s="283"/>
      <c r="P403" s="277">
        <f>'Таб 1.1'!E28</f>
        <v>0</v>
      </c>
    </row>
    <row r="404" spans="12:16" x14ac:dyDescent="0.2">
      <c r="L404" s="288" t="s">
        <v>10</v>
      </c>
      <c r="M404" s="273"/>
      <c r="N404" s="273"/>
      <c r="O404" s="273"/>
      <c r="P404" s="274">
        <f>SUM('Таб 1.1'!F29:K29)</f>
        <v>0</v>
      </c>
    </row>
    <row r="405" spans="12:16" ht="13.5" x14ac:dyDescent="0.25">
      <c r="L405" s="289" t="s">
        <v>673</v>
      </c>
      <c r="M405" s="282"/>
      <c r="N405" s="282"/>
      <c r="O405" s="283"/>
      <c r="P405" s="277">
        <f>'Таб 1.1'!E29</f>
        <v>0</v>
      </c>
    </row>
    <row r="406" spans="12:16" x14ac:dyDescent="0.2">
      <c r="L406" s="288" t="s">
        <v>11</v>
      </c>
      <c r="M406" s="273"/>
      <c r="N406" s="273"/>
      <c r="O406" s="273"/>
      <c r="P406" s="274">
        <f>SUM('Таб 1.1'!F30:K30)</f>
        <v>0</v>
      </c>
    </row>
    <row r="407" spans="12:16" ht="13.5" x14ac:dyDescent="0.25">
      <c r="L407" s="289" t="s">
        <v>673</v>
      </c>
      <c r="M407" s="282"/>
      <c r="N407" s="282"/>
      <c r="O407" s="283"/>
      <c r="P407" s="277">
        <f>'Таб 1.1'!E30</f>
        <v>0</v>
      </c>
    </row>
    <row r="408" spans="12:16" x14ac:dyDescent="0.2">
      <c r="L408" s="288" t="s">
        <v>12</v>
      </c>
      <c r="M408" s="273"/>
      <c r="N408" s="273"/>
      <c r="O408" s="273"/>
      <c r="P408" s="274">
        <f>SUM('Таб 1.1'!F31:K31)</f>
        <v>0</v>
      </c>
    </row>
    <row r="409" spans="12:16" ht="13.5" x14ac:dyDescent="0.25">
      <c r="L409" s="289" t="s">
        <v>673</v>
      </c>
      <c r="M409" s="282"/>
      <c r="N409" s="282"/>
      <c r="O409" s="283"/>
      <c r="P409" s="277">
        <f>'Таб 1.1'!E31</f>
        <v>0</v>
      </c>
    </row>
    <row r="410" spans="12:16" x14ac:dyDescent="0.2">
      <c r="L410" s="288" t="s">
        <v>13</v>
      </c>
      <c r="M410" s="273"/>
      <c r="N410" s="273"/>
      <c r="O410" s="273"/>
      <c r="P410" s="274">
        <f>SUM('Таб 1.1'!F32:K32)</f>
        <v>0</v>
      </c>
    </row>
    <row r="411" spans="12:16" ht="13.5" x14ac:dyDescent="0.25">
      <c r="L411" s="289" t="s">
        <v>673</v>
      </c>
      <c r="M411" s="282"/>
      <c r="N411" s="282"/>
      <c r="O411" s="283"/>
      <c r="P411" s="277">
        <f>'Таб 1.1'!E32</f>
        <v>0</v>
      </c>
    </row>
    <row r="412" spans="12:16" ht="13.5" x14ac:dyDescent="0.25">
      <c r="L412" s="288" t="s">
        <v>14</v>
      </c>
      <c r="M412" s="286"/>
      <c r="N412" s="286"/>
      <c r="O412" s="287"/>
      <c r="P412" s="274">
        <f>'Таб 1'!E24+'Таб 1'!G24+'Таб 1'!I24+'Таб 1'!E29</f>
        <v>66</v>
      </c>
    </row>
    <row r="413" spans="12:16" ht="14.25" thickBot="1" x14ac:dyDescent="0.3">
      <c r="L413" s="290" t="s">
        <v>71</v>
      </c>
      <c r="M413" s="284"/>
      <c r="N413" s="284"/>
      <c r="O413" s="279"/>
      <c r="P413" s="280">
        <f>'Таб 2-3'!G36</f>
        <v>66</v>
      </c>
    </row>
    <row r="414" spans="12:16" ht="13.5" x14ac:dyDescent="0.25">
      <c r="L414" s="288" t="s">
        <v>72</v>
      </c>
      <c r="M414" s="286"/>
      <c r="N414" s="286"/>
      <c r="O414" s="287"/>
      <c r="P414" s="274">
        <f>SUM('Таб 2-3'!G38:G40)</f>
        <v>55</v>
      </c>
    </row>
    <row r="415" spans="12:16" ht="13.5" x14ac:dyDescent="0.25">
      <c r="L415" s="289" t="s">
        <v>340</v>
      </c>
      <c r="M415" s="282"/>
      <c r="N415" s="282"/>
      <c r="O415" s="276"/>
      <c r="P415" s="277">
        <f>'Таб 2-3'!G37</f>
        <v>55</v>
      </c>
    </row>
    <row r="416" spans="12:16" ht="13.5" x14ac:dyDescent="0.25">
      <c r="L416" s="288" t="s">
        <v>15</v>
      </c>
      <c r="M416" s="286"/>
      <c r="N416" s="286"/>
      <c r="O416" s="287"/>
      <c r="P416" s="274">
        <f>'Таб 1'!J24</f>
        <v>10</v>
      </c>
    </row>
    <row r="417" spans="11:16" ht="14.25" thickBot="1" x14ac:dyDescent="0.3">
      <c r="L417" s="290" t="s">
        <v>73</v>
      </c>
      <c r="M417" s="284"/>
      <c r="N417" s="284"/>
      <c r="O417" s="279"/>
      <c r="P417" s="280">
        <f>SUM('Таб 4-6'!E4:E6)</f>
        <v>10</v>
      </c>
    </row>
    <row r="418" spans="11:16" ht="15.75" x14ac:dyDescent="0.25">
      <c r="K418" s="17" t="s">
        <v>335</v>
      </c>
      <c r="L418" s="288" t="s">
        <v>336</v>
      </c>
      <c r="M418" s="273"/>
      <c r="N418" s="273"/>
      <c r="O418" s="273"/>
      <c r="P418" s="274">
        <f>'Таб 2-3'!G4+'Таб 2-3'!G5</f>
        <v>447</v>
      </c>
    </row>
    <row r="419" spans="11:16" ht="14.25" thickBot="1" x14ac:dyDescent="0.3">
      <c r="L419" s="290" t="s">
        <v>261</v>
      </c>
      <c r="M419" s="284"/>
      <c r="N419" s="284"/>
      <c r="O419" s="285"/>
      <c r="P419" s="280">
        <f>'Таб 2-3'!G8+'Таб 2-3'!G18+'Таб 2-3'!G19+'Таб 2-3'!G20+'Таб 2-3'!G24</f>
        <v>447</v>
      </c>
    </row>
    <row r="420" spans="11:16" x14ac:dyDescent="0.2">
      <c r="L420" s="288" t="s">
        <v>263</v>
      </c>
      <c r="M420" s="273"/>
      <c r="N420" s="273"/>
      <c r="O420" s="273"/>
      <c r="P420" s="274">
        <f>SUM('Таб 2-3'!G21:G23)</f>
        <v>270</v>
      </c>
    </row>
    <row r="421" spans="11:16" ht="14.25" thickBot="1" x14ac:dyDescent="0.3">
      <c r="L421" s="290" t="s">
        <v>264</v>
      </c>
      <c r="M421" s="284"/>
      <c r="N421" s="284"/>
      <c r="O421" s="285"/>
      <c r="P421" s="280">
        <f>'Таб 2-3'!G20</f>
        <v>270</v>
      </c>
    </row>
    <row r="422" spans="11:16" x14ac:dyDescent="0.2">
      <c r="L422" s="291" t="s">
        <v>262</v>
      </c>
      <c r="M422" s="273"/>
      <c r="N422" s="273"/>
      <c r="O422" s="273"/>
      <c r="P422" s="274">
        <f>'Таб 2-3'!G11+'Таб 2-3'!G14+'Таб 2-3'!G15+'Таб 2-3'!G16</f>
        <v>68</v>
      </c>
    </row>
    <row r="423" spans="11:16" ht="14.25" thickBot="1" x14ac:dyDescent="0.3">
      <c r="L423" s="292" t="s">
        <v>16</v>
      </c>
      <c r="M423" s="284"/>
      <c r="N423" s="284"/>
      <c r="O423" s="285"/>
      <c r="P423" s="280">
        <f>'Таб 2-3'!G8</f>
        <v>68</v>
      </c>
    </row>
    <row r="424" spans="11:16" x14ac:dyDescent="0.2">
      <c r="L424" s="272" t="s">
        <v>17</v>
      </c>
      <c r="M424" s="273"/>
      <c r="N424" s="273"/>
      <c r="O424" s="273"/>
      <c r="P424" s="274">
        <f>'Таб 2-3'!G6</f>
        <v>212</v>
      </c>
    </row>
    <row r="425" spans="11:16" ht="14.25" thickBot="1" x14ac:dyDescent="0.3">
      <c r="L425" s="278" t="s">
        <v>328</v>
      </c>
      <c r="M425" s="284"/>
      <c r="N425" s="284"/>
      <c r="O425" s="285"/>
      <c r="P425" s="280">
        <f>'Таб 2-3'!G5</f>
        <v>416</v>
      </c>
    </row>
    <row r="426" spans="11:16" x14ac:dyDescent="0.2">
      <c r="L426" s="272" t="s">
        <v>18</v>
      </c>
      <c r="M426" s="273"/>
      <c r="N426" s="273"/>
      <c r="O426" s="273"/>
      <c r="P426" s="274">
        <f>'Таб 2-3'!G7</f>
        <v>1</v>
      </c>
    </row>
    <row r="427" spans="11:16" ht="14.25" thickBot="1" x14ac:dyDescent="0.3">
      <c r="L427" s="278" t="s">
        <v>328</v>
      </c>
      <c r="M427" s="284"/>
      <c r="N427" s="284"/>
      <c r="O427" s="285"/>
      <c r="P427" s="280">
        <f>'Таб 2-3'!G5</f>
        <v>416</v>
      </c>
    </row>
    <row r="428" spans="11:16" x14ac:dyDescent="0.2">
      <c r="L428" s="272" t="s">
        <v>74</v>
      </c>
      <c r="M428" s="273"/>
      <c r="N428" s="273"/>
      <c r="O428" s="273"/>
      <c r="P428" s="274">
        <f>'Таб 2-3'!G9</f>
        <v>18</v>
      </c>
    </row>
    <row r="429" spans="11:16" ht="14.25" thickBot="1" x14ac:dyDescent="0.3">
      <c r="L429" s="278" t="s">
        <v>331</v>
      </c>
      <c r="M429" s="284"/>
      <c r="N429" s="284"/>
      <c r="O429" s="285"/>
      <c r="P429" s="280">
        <f>'Таб 2-3'!G8</f>
        <v>68</v>
      </c>
    </row>
    <row r="430" spans="11:16" x14ac:dyDescent="0.2">
      <c r="L430" s="272" t="s">
        <v>265</v>
      </c>
      <c r="M430" s="273"/>
      <c r="N430" s="273"/>
      <c r="O430" s="273"/>
      <c r="P430" s="274">
        <f>'Таб 2-3'!G10</f>
        <v>57</v>
      </c>
    </row>
    <row r="431" spans="11:16" ht="14.25" thickBot="1" x14ac:dyDescent="0.3">
      <c r="L431" s="278" t="s">
        <v>331</v>
      </c>
      <c r="M431" s="284"/>
      <c r="N431" s="284"/>
      <c r="O431" s="285"/>
      <c r="P431" s="280">
        <f>'Таб 2-3'!G8</f>
        <v>68</v>
      </c>
    </row>
    <row r="432" spans="11:16" x14ac:dyDescent="0.2">
      <c r="L432" s="272" t="s">
        <v>266</v>
      </c>
      <c r="M432" s="273"/>
      <c r="N432" s="273"/>
      <c r="O432" s="273"/>
      <c r="P432" s="274">
        <f>SUM('Таб 2-3'!G12:G13)</f>
        <v>1</v>
      </c>
    </row>
    <row r="433" spans="12:16" ht="14.25" thickBot="1" x14ac:dyDescent="0.3">
      <c r="L433" s="278" t="s">
        <v>267</v>
      </c>
      <c r="M433" s="284"/>
      <c r="N433" s="284"/>
      <c r="O433" s="285"/>
      <c r="P433" s="280">
        <f>'Таб 2-3'!G11</f>
        <v>55</v>
      </c>
    </row>
    <row r="434" spans="12:16" x14ac:dyDescent="0.2">
      <c r="L434" s="272" t="s">
        <v>268</v>
      </c>
      <c r="M434" s="273"/>
      <c r="N434" s="273"/>
      <c r="O434" s="273"/>
      <c r="P434" s="274">
        <f>'Таб 2-3'!G17</f>
        <v>2</v>
      </c>
    </row>
    <row r="435" spans="12:16" ht="14.25" thickBot="1" x14ac:dyDescent="0.3">
      <c r="L435" s="278" t="s">
        <v>269</v>
      </c>
      <c r="M435" s="284"/>
      <c r="N435" s="284"/>
      <c r="O435" s="285"/>
      <c r="P435" s="280">
        <f>'Таб 2-3'!G16</f>
        <v>12</v>
      </c>
    </row>
    <row r="436" spans="12:16" x14ac:dyDescent="0.2">
      <c r="L436" s="272" t="s">
        <v>270</v>
      </c>
      <c r="M436" s="273"/>
      <c r="N436" s="273"/>
      <c r="O436" s="273"/>
      <c r="P436" s="274">
        <f>'Таб 2-3'!G25</f>
        <v>3</v>
      </c>
    </row>
    <row r="437" spans="12:16" ht="14.25" thickBot="1" x14ac:dyDescent="0.3">
      <c r="L437" s="278" t="s">
        <v>271</v>
      </c>
      <c r="M437" s="284"/>
      <c r="N437" s="284"/>
      <c r="O437" s="285"/>
      <c r="P437" s="280">
        <f>'Таб 2-3'!G24</f>
        <v>77</v>
      </c>
    </row>
    <row r="438" spans="12:16" x14ac:dyDescent="0.2">
      <c r="L438" s="272" t="s">
        <v>272</v>
      </c>
      <c r="M438" s="273"/>
      <c r="N438" s="273"/>
      <c r="O438" s="273"/>
      <c r="P438" s="274">
        <f>SUM('Таб 2-3'!G26:G27)</f>
        <v>2</v>
      </c>
    </row>
    <row r="439" spans="12:16" ht="14.25" thickBot="1" x14ac:dyDescent="0.3">
      <c r="L439" s="278" t="s">
        <v>273</v>
      </c>
      <c r="M439" s="284"/>
      <c r="N439" s="284"/>
      <c r="O439" s="285"/>
      <c r="P439" s="280">
        <f>'Таб 2-3'!G25</f>
        <v>3</v>
      </c>
    </row>
    <row r="440" spans="12:16" x14ac:dyDescent="0.2">
      <c r="L440" s="272" t="s">
        <v>274</v>
      </c>
      <c r="M440" s="273"/>
      <c r="N440" s="273"/>
      <c r="O440" s="273"/>
      <c r="P440" s="274">
        <f>SUM('Таб 2-3'!G29:G30)</f>
        <v>0</v>
      </c>
    </row>
    <row r="441" spans="12:16" ht="14.25" thickBot="1" x14ac:dyDescent="0.3">
      <c r="L441" s="278" t="s">
        <v>275</v>
      </c>
      <c r="M441" s="284"/>
      <c r="N441" s="284"/>
      <c r="O441" s="285"/>
      <c r="P441" s="280">
        <f>'Таб 2-3'!G28</f>
        <v>0</v>
      </c>
    </row>
    <row r="442" spans="12:16" x14ac:dyDescent="0.2">
      <c r="L442" s="272" t="s">
        <v>19</v>
      </c>
      <c r="M442" s="273"/>
      <c r="N442" s="273"/>
      <c r="O442" s="273"/>
      <c r="P442" s="274">
        <f>'Таб 1'!E24</f>
        <v>55</v>
      </c>
    </row>
    <row r="443" spans="12:16" ht="13.5" x14ac:dyDescent="0.25">
      <c r="L443" s="275" t="s">
        <v>276</v>
      </c>
      <c r="M443" s="282"/>
      <c r="N443" s="282"/>
      <c r="O443" s="283"/>
      <c r="P443" s="277">
        <f>'Таб 2-3'!G11</f>
        <v>55</v>
      </c>
    </row>
    <row r="444" spans="12:16" x14ac:dyDescent="0.2">
      <c r="L444" s="272" t="s">
        <v>20</v>
      </c>
      <c r="M444" s="273"/>
      <c r="N444" s="273"/>
      <c r="O444" s="273"/>
      <c r="P444" s="274">
        <f>'Таб 1'!E29</f>
        <v>0</v>
      </c>
    </row>
    <row r="445" spans="12:16" ht="13.5" x14ac:dyDescent="0.25">
      <c r="L445" s="275" t="s">
        <v>361</v>
      </c>
      <c r="M445" s="282"/>
      <c r="N445" s="282"/>
      <c r="O445" s="283"/>
      <c r="P445" s="277">
        <f>'Таб 2-3'!G14</f>
        <v>0</v>
      </c>
    </row>
    <row r="446" spans="12:16" x14ac:dyDescent="0.2">
      <c r="L446" s="272" t="s">
        <v>21</v>
      </c>
      <c r="M446" s="273"/>
      <c r="N446" s="273"/>
      <c r="O446" s="273"/>
      <c r="P446" s="274">
        <f>'Таб 1'!G24</f>
        <v>0</v>
      </c>
    </row>
    <row r="447" spans="12:16" ht="13.5" x14ac:dyDescent="0.25">
      <c r="L447" s="275" t="s">
        <v>349</v>
      </c>
      <c r="M447" s="282"/>
      <c r="N447" s="282"/>
      <c r="O447" s="283"/>
      <c r="P447" s="277">
        <f>'Таб 2-3'!G15</f>
        <v>1</v>
      </c>
    </row>
    <row r="448" spans="12:16" x14ac:dyDescent="0.2">
      <c r="L448" s="272" t="s">
        <v>22</v>
      </c>
      <c r="M448" s="273"/>
      <c r="N448" s="273"/>
      <c r="O448" s="273"/>
      <c r="P448" s="274">
        <f>'Таб 1'!I24</f>
        <v>11</v>
      </c>
    </row>
    <row r="449" spans="11:16" ht="14.25" thickBot="1" x14ac:dyDescent="0.3">
      <c r="L449" s="278" t="s">
        <v>277</v>
      </c>
      <c r="M449" s="284"/>
      <c r="N449" s="284"/>
      <c r="O449" s="285"/>
      <c r="P449" s="280">
        <f>'Таб 2-3'!G16</f>
        <v>12</v>
      </c>
    </row>
    <row r="450" spans="11:16" ht="15.75" x14ac:dyDescent="0.25">
      <c r="K450" s="17" t="s">
        <v>338</v>
      </c>
      <c r="L450" s="272" t="s">
        <v>75</v>
      </c>
      <c r="M450" s="273"/>
      <c r="N450" s="273"/>
      <c r="O450" s="273"/>
      <c r="P450" s="274">
        <f>'Таб 2-3'!G37</f>
        <v>55</v>
      </c>
    </row>
    <row r="451" spans="11:16" ht="13.5" x14ac:dyDescent="0.25">
      <c r="L451" s="275" t="s">
        <v>339</v>
      </c>
      <c r="M451" s="282"/>
      <c r="N451" s="282"/>
      <c r="O451" s="283"/>
      <c r="P451" s="277">
        <f>'Таб 2-3'!G36</f>
        <v>66</v>
      </c>
    </row>
    <row r="452" spans="11:16" ht="13.5" x14ac:dyDescent="0.25">
      <c r="L452" s="272" t="s">
        <v>76</v>
      </c>
      <c r="M452" s="286"/>
      <c r="N452" s="286"/>
      <c r="O452" s="287"/>
      <c r="P452" s="293">
        <f>'Таб 2-3'!G37</f>
        <v>55</v>
      </c>
    </row>
    <row r="453" spans="11:16" ht="14.25" thickBot="1" x14ac:dyDescent="0.3">
      <c r="L453" s="278" t="s">
        <v>337</v>
      </c>
      <c r="M453" s="284"/>
      <c r="N453" s="284"/>
      <c r="O453" s="279"/>
      <c r="P453" s="294">
        <f>'Таб 2-3'!G10</f>
        <v>57</v>
      </c>
    </row>
    <row r="454" spans="11:16" ht="15.75" x14ac:dyDescent="0.25">
      <c r="K454" s="17" t="s">
        <v>341</v>
      </c>
      <c r="L454" s="272" t="s">
        <v>77</v>
      </c>
      <c r="M454" s="286"/>
      <c r="N454" s="286"/>
      <c r="O454" s="287"/>
      <c r="P454" s="274">
        <f>SUM('Таб 4-6'!E4:E11)</f>
        <v>11</v>
      </c>
    </row>
    <row r="455" spans="11:16" ht="14.25" thickBot="1" x14ac:dyDescent="0.3">
      <c r="L455" s="278" t="s">
        <v>23</v>
      </c>
      <c r="M455" s="284"/>
      <c r="N455" s="284"/>
      <c r="O455" s="279"/>
      <c r="P455" s="294">
        <f>'Таб 1'!I24</f>
        <v>11</v>
      </c>
    </row>
    <row r="456" spans="11:16" ht="15.75" x14ac:dyDescent="0.25">
      <c r="K456" s="17" t="s">
        <v>342</v>
      </c>
      <c r="L456" s="272" t="s">
        <v>78</v>
      </c>
      <c r="M456" s="273"/>
      <c r="N456" s="273"/>
      <c r="O456" s="273"/>
      <c r="P456" s="274">
        <f>SUM('Таб 4-6'!E19:E20)</f>
        <v>0</v>
      </c>
    </row>
    <row r="457" spans="11:16" ht="13.5" x14ac:dyDescent="0.25">
      <c r="L457" s="275" t="s">
        <v>330</v>
      </c>
      <c r="M457" s="282"/>
      <c r="N457" s="282"/>
      <c r="O457" s="283"/>
      <c r="P457" s="277">
        <f>'Таб 4-6'!E18</f>
        <v>0</v>
      </c>
    </row>
    <row r="458" spans="11:16" x14ac:dyDescent="0.2">
      <c r="L458" s="272" t="s">
        <v>278</v>
      </c>
      <c r="M458" s="273"/>
      <c r="N458" s="273"/>
      <c r="O458" s="273"/>
      <c r="P458" s="274">
        <f>'Таб 4-6'!E22</f>
        <v>0</v>
      </c>
    </row>
    <row r="459" spans="11:16" ht="13.5" x14ac:dyDescent="0.25">
      <c r="L459" s="275" t="s">
        <v>229</v>
      </c>
      <c r="M459" s="282"/>
      <c r="N459" s="282"/>
      <c r="O459" s="283"/>
      <c r="P459" s="277">
        <f>'Таб 4-6'!E21</f>
        <v>0</v>
      </c>
    </row>
    <row r="460" spans="11:16" x14ac:dyDescent="0.2">
      <c r="L460" s="272" t="s">
        <v>279</v>
      </c>
      <c r="M460" s="273"/>
      <c r="N460" s="273"/>
      <c r="O460" s="273"/>
      <c r="P460" s="274">
        <f>SUM('Таб 4-6'!E24:E25)</f>
        <v>0</v>
      </c>
    </row>
    <row r="461" spans="11:16" ht="13.5" x14ac:dyDescent="0.25">
      <c r="L461" s="275" t="s">
        <v>280</v>
      </c>
      <c r="M461" s="282"/>
      <c r="N461" s="282"/>
      <c r="O461" s="283"/>
      <c r="P461" s="277">
        <f>'Таб 4-6'!E23</f>
        <v>0</v>
      </c>
    </row>
    <row r="462" spans="11:16" x14ac:dyDescent="0.2">
      <c r="L462" s="272" t="s">
        <v>281</v>
      </c>
      <c r="M462" s="273"/>
      <c r="N462" s="273"/>
      <c r="O462" s="273"/>
      <c r="P462" s="274">
        <f>'Таб 4-6'!E27</f>
        <v>0</v>
      </c>
    </row>
    <row r="463" spans="11:16" ht="13.5" x14ac:dyDescent="0.25">
      <c r="L463" s="275" t="s">
        <v>282</v>
      </c>
      <c r="M463" s="282"/>
      <c r="N463" s="282"/>
      <c r="O463" s="283"/>
      <c r="P463" s="277">
        <f>'Таб 4-6'!E26</f>
        <v>0</v>
      </c>
    </row>
    <row r="464" spans="11:16" x14ac:dyDescent="0.2">
      <c r="L464" s="272" t="s">
        <v>283</v>
      </c>
      <c r="M464" s="273"/>
      <c r="N464" s="273"/>
      <c r="O464" s="273"/>
      <c r="P464" s="274">
        <f>SUM('Таб 4-6'!E29:E30)</f>
        <v>0</v>
      </c>
    </row>
    <row r="465" spans="11:16" ht="13.5" x14ac:dyDescent="0.25">
      <c r="L465" s="275" t="s">
        <v>198</v>
      </c>
      <c r="M465" s="282"/>
      <c r="N465" s="282"/>
      <c r="O465" s="283"/>
      <c r="P465" s="277">
        <f>'Таб 4-6'!E28</f>
        <v>0</v>
      </c>
    </row>
    <row r="466" spans="11:16" x14ac:dyDescent="0.2">
      <c r="L466" s="272" t="s">
        <v>284</v>
      </c>
      <c r="M466" s="273"/>
      <c r="N466" s="273"/>
      <c r="O466" s="273"/>
      <c r="P466" s="274">
        <f>'Таб 4-6'!E32</f>
        <v>0</v>
      </c>
    </row>
    <row r="467" spans="11:16" ht="13.5" x14ac:dyDescent="0.25">
      <c r="L467" s="275" t="s">
        <v>285</v>
      </c>
      <c r="M467" s="282"/>
      <c r="N467" s="282"/>
      <c r="O467" s="283"/>
      <c r="P467" s="277">
        <f>'Таб 4-6'!E31</f>
        <v>0</v>
      </c>
    </row>
    <row r="468" spans="11:16" x14ac:dyDescent="0.2">
      <c r="L468" s="272" t="s">
        <v>286</v>
      </c>
      <c r="M468" s="273"/>
      <c r="N468" s="273"/>
      <c r="O468" s="273"/>
      <c r="P468" s="274">
        <f>'Таб 4-6'!E34</f>
        <v>0</v>
      </c>
    </row>
    <row r="469" spans="11:16" ht="13.5" x14ac:dyDescent="0.25">
      <c r="L469" s="275" t="s">
        <v>287</v>
      </c>
      <c r="M469" s="282"/>
      <c r="N469" s="282"/>
      <c r="O469" s="283"/>
      <c r="P469" s="277">
        <f>'Таб 4-6'!E33</f>
        <v>0</v>
      </c>
    </row>
    <row r="470" spans="11:16" x14ac:dyDescent="0.2">
      <c r="L470" s="272" t="s">
        <v>24</v>
      </c>
      <c r="M470" s="273"/>
      <c r="N470" s="273"/>
      <c r="O470" s="273"/>
      <c r="P470" s="274">
        <f>'Таб 4-6'!E36</f>
        <v>0</v>
      </c>
    </row>
    <row r="471" spans="11:16" ht="14.25" thickBot="1" x14ac:dyDescent="0.3">
      <c r="L471" s="278" t="s">
        <v>25</v>
      </c>
      <c r="M471" s="284"/>
      <c r="N471" s="284"/>
      <c r="O471" s="285"/>
      <c r="P471" s="280">
        <f>'Таб 4-6'!E35</f>
        <v>0</v>
      </c>
    </row>
    <row r="472" spans="11:16" ht="15.75" x14ac:dyDescent="0.25">
      <c r="K472" s="17" t="s">
        <v>343</v>
      </c>
      <c r="L472" s="272" t="s">
        <v>344</v>
      </c>
      <c r="M472" s="273"/>
      <c r="N472" s="273"/>
      <c r="O472" s="273"/>
      <c r="P472" s="274">
        <f>'Таб 4-6'!K5</f>
        <v>2</v>
      </c>
    </row>
    <row r="473" spans="11:16" ht="13.5" x14ac:dyDescent="0.25">
      <c r="L473" s="275" t="s">
        <v>330</v>
      </c>
      <c r="M473" s="282"/>
      <c r="N473" s="282"/>
      <c r="O473" s="283"/>
      <c r="P473" s="277">
        <f>'Таб 4-6'!K4</f>
        <v>103</v>
      </c>
    </row>
    <row r="474" spans="11:16" x14ac:dyDescent="0.2">
      <c r="L474" s="272" t="s">
        <v>345</v>
      </c>
      <c r="M474" s="273"/>
      <c r="N474" s="273"/>
      <c r="O474" s="273"/>
      <c r="P474" s="274">
        <f>'Таб 4-6'!K7</f>
        <v>0</v>
      </c>
    </row>
    <row r="475" spans="11:16" ht="13.5" x14ac:dyDescent="0.25">
      <c r="L475" s="275" t="s">
        <v>329</v>
      </c>
      <c r="M475" s="282"/>
      <c r="N475" s="282"/>
      <c r="O475" s="283"/>
      <c r="P475" s="277">
        <f>'Таб 4-6'!K6</f>
        <v>0</v>
      </c>
    </row>
    <row r="476" spans="11:16" x14ac:dyDescent="0.2">
      <c r="L476" s="272" t="s">
        <v>346</v>
      </c>
      <c r="M476" s="273"/>
      <c r="N476" s="273"/>
      <c r="O476" s="273"/>
      <c r="P476" s="274">
        <f>'Таб 4-6'!K9</f>
        <v>1</v>
      </c>
    </row>
    <row r="477" spans="11:16" ht="13.5" x14ac:dyDescent="0.25">
      <c r="L477" s="275" t="s">
        <v>331</v>
      </c>
      <c r="M477" s="282"/>
      <c r="N477" s="282"/>
      <c r="O477" s="283"/>
      <c r="P477" s="277">
        <f>'Таб 4-6'!K8</f>
        <v>101</v>
      </c>
    </row>
    <row r="478" spans="11:16" x14ac:dyDescent="0.2">
      <c r="L478" s="272" t="s">
        <v>347</v>
      </c>
      <c r="M478" s="273"/>
      <c r="N478" s="273"/>
      <c r="O478" s="273"/>
      <c r="P478" s="274">
        <f>'Таб 4-6'!K11</f>
        <v>1</v>
      </c>
    </row>
    <row r="479" spans="11:16" ht="14.25" thickBot="1" x14ac:dyDescent="0.3">
      <c r="L479" s="278" t="s">
        <v>332</v>
      </c>
      <c r="M479" s="284"/>
      <c r="N479" s="284"/>
      <c r="O479" s="285"/>
      <c r="P479" s="280">
        <f>'Таб 4-6'!K10</f>
        <v>2</v>
      </c>
    </row>
    <row r="480" spans="11:16" ht="13.5" x14ac:dyDescent="0.25">
      <c r="L480" s="272" t="s">
        <v>348</v>
      </c>
      <c r="M480" s="286"/>
      <c r="N480" s="286"/>
      <c r="O480" s="287"/>
      <c r="P480" s="274">
        <f>'Таб 4-6'!K5</f>
        <v>2</v>
      </c>
    </row>
    <row r="481" spans="11:16" ht="13.5" x14ac:dyDescent="0.25">
      <c r="L481" s="275" t="s">
        <v>300</v>
      </c>
      <c r="M481" s="282"/>
      <c r="N481" s="282"/>
      <c r="O481" s="276"/>
      <c r="P481" s="277">
        <f>'Таб 2-3'!G20</f>
        <v>270</v>
      </c>
    </row>
    <row r="482" spans="11:16" ht="13.5" x14ac:dyDescent="0.25">
      <c r="L482" s="272" t="s">
        <v>350</v>
      </c>
      <c r="M482" s="286"/>
      <c r="N482" s="286"/>
      <c r="O482" s="287"/>
      <c r="P482" s="281">
        <f>'Таб 4-6'!K7</f>
        <v>0</v>
      </c>
    </row>
    <row r="483" spans="11:16" ht="13.5" x14ac:dyDescent="0.25">
      <c r="L483" s="275" t="s">
        <v>231</v>
      </c>
      <c r="M483" s="282"/>
      <c r="N483" s="282"/>
      <c r="O483" s="276"/>
      <c r="P483" s="277">
        <f>'Таб 2-3'!G21</f>
        <v>1</v>
      </c>
    </row>
    <row r="484" spans="11:16" ht="13.5" x14ac:dyDescent="0.25">
      <c r="L484" s="272" t="s">
        <v>79</v>
      </c>
      <c r="M484" s="286"/>
      <c r="N484" s="286"/>
      <c r="O484" s="287"/>
      <c r="P484" s="281">
        <f>'Таб 4-6'!K9</f>
        <v>1</v>
      </c>
    </row>
    <row r="485" spans="11:16" ht="13.5" x14ac:dyDescent="0.25">
      <c r="L485" s="275" t="s">
        <v>80</v>
      </c>
      <c r="M485" s="282"/>
      <c r="N485" s="282"/>
      <c r="O485" s="276"/>
      <c r="P485" s="277">
        <f>'Таб 2-3'!G22</f>
        <v>267</v>
      </c>
    </row>
    <row r="486" spans="11:16" ht="13.5" x14ac:dyDescent="0.25">
      <c r="L486" s="272" t="s">
        <v>351</v>
      </c>
      <c r="M486" s="286"/>
      <c r="N486" s="286"/>
      <c r="O486" s="287"/>
      <c r="P486" s="281">
        <f>'Таб 4-6'!K11</f>
        <v>1</v>
      </c>
    </row>
    <row r="487" spans="11:16" ht="14.25" thickBot="1" x14ac:dyDescent="0.3">
      <c r="L487" s="278" t="s">
        <v>288</v>
      </c>
      <c r="M487" s="284"/>
      <c r="N487" s="284"/>
      <c r="O487" s="279"/>
      <c r="P487" s="280">
        <f>'Таб 2-3'!G23</f>
        <v>2</v>
      </c>
    </row>
    <row r="488" spans="11:16" ht="15.75" x14ac:dyDescent="0.25">
      <c r="K488" s="17" t="s">
        <v>353</v>
      </c>
      <c r="L488" s="272" t="s">
        <v>81</v>
      </c>
      <c r="M488" s="273"/>
      <c r="N488" s="273"/>
      <c r="O488" s="273"/>
      <c r="P488" s="274">
        <f>'Таб 7-10'!I5</f>
        <v>7</v>
      </c>
    </row>
    <row r="489" spans="11:16" ht="13.5" x14ac:dyDescent="0.25">
      <c r="L489" s="275" t="s">
        <v>82</v>
      </c>
      <c r="M489" s="282"/>
      <c r="N489" s="282"/>
      <c r="O489" s="283"/>
      <c r="P489" s="277">
        <f>'Таб 7-10'!I4</f>
        <v>7</v>
      </c>
    </row>
    <row r="490" spans="11:16" x14ac:dyDescent="0.2">
      <c r="L490" s="272" t="s">
        <v>26</v>
      </c>
      <c r="M490" s="273"/>
      <c r="N490" s="273"/>
      <c r="O490" s="273"/>
      <c r="P490" s="274">
        <f>'Таб 7-10'!I6+'Таб 7-10'!I10+'Таб 7-10'!I11+'Таб 7-10'!I16</f>
        <v>5</v>
      </c>
    </row>
    <row r="491" spans="11:16" ht="13.5" x14ac:dyDescent="0.25">
      <c r="L491" s="275" t="s">
        <v>333</v>
      </c>
      <c r="M491" s="282"/>
      <c r="N491" s="282"/>
      <c r="O491" s="283"/>
      <c r="P491" s="277">
        <f>'Таб 7-10'!I5</f>
        <v>7</v>
      </c>
    </row>
    <row r="492" spans="11:16" x14ac:dyDescent="0.2">
      <c r="L492" s="272" t="s">
        <v>27</v>
      </c>
      <c r="M492" s="273"/>
      <c r="N492" s="273"/>
      <c r="O492" s="273"/>
      <c r="P492" s="274">
        <f>SUM('Таб 7-10'!I7:I9)</f>
        <v>2</v>
      </c>
    </row>
    <row r="493" spans="11:16" ht="13.5" x14ac:dyDescent="0.25">
      <c r="L493" s="275" t="s">
        <v>329</v>
      </c>
      <c r="M493" s="282"/>
      <c r="N493" s="282"/>
      <c r="O493" s="283"/>
      <c r="P493" s="277">
        <f>'Таб 7-10'!I6</f>
        <v>2</v>
      </c>
    </row>
    <row r="494" spans="11:16" x14ac:dyDescent="0.2">
      <c r="L494" s="272" t="s">
        <v>28</v>
      </c>
      <c r="M494" s="273"/>
      <c r="N494" s="273"/>
      <c r="O494" s="273"/>
      <c r="P494" s="274">
        <f>SUM('Таб 7-10'!I12:I15)</f>
        <v>3</v>
      </c>
    </row>
    <row r="495" spans="11:16" ht="14.25" thickBot="1" x14ac:dyDescent="0.3">
      <c r="L495" s="278" t="s">
        <v>289</v>
      </c>
      <c r="M495" s="284"/>
      <c r="N495" s="284"/>
      <c r="O495" s="285"/>
      <c r="P495" s="280">
        <f>'Таб 7-10'!I11</f>
        <v>3</v>
      </c>
    </row>
    <row r="496" spans="11:16" ht="13.5" x14ac:dyDescent="0.25">
      <c r="L496" s="288" t="s">
        <v>83</v>
      </c>
      <c r="M496" s="286"/>
      <c r="N496" s="286"/>
      <c r="O496" s="287"/>
      <c r="P496" s="274">
        <f>'Таб 4-6'!K6+'Таб 4-6'!K8+'Таб 4-6'!K10</f>
        <v>103</v>
      </c>
    </row>
    <row r="497" spans="12:16" ht="13.5" x14ac:dyDescent="0.25">
      <c r="L497" s="289" t="s">
        <v>352</v>
      </c>
      <c r="M497" s="282"/>
      <c r="N497" s="282"/>
      <c r="O497" s="276"/>
      <c r="P497" s="277">
        <f>'Таб 4-6'!K4</f>
        <v>103</v>
      </c>
    </row>
    <row r="498" spans="12:16" ht="13.5" x14ac:dyDescent="0.25">
      <c r="L498" s="288" t="s">
        <v>84</v>
      </c>
      <c r="M498" s="286"/>
      <c r="N498" s="286"/>
      <c r="O498" s="287"/>
      <c r="P498" s="274">
        <f>'Таб 4-6'!K7+'Таб 4-6'!K9+'Таб 4-6'!K11</f>
        <v>2</v>
      </c>
    </row>
    <row r="499" spans="12:16" ht="14.25" thickBot="1" x14ac:dyDescent="0.3">
      <c r="L499" s="290" t="s">
        <v>340</v>
      </c>
      <c r="M499" s="284"/>
      <c r="N499" s="284"/>
      <c r="O499" s="279"/>
      <c r="P499" s="280">
        <f>'Таб 4-6'!K5</f>
        <v>2</v>
      </c>
    </row>
    <row r="500" spans="12:16" ht="13.5" x14ac:dyDescent="0.25">
      <c r="L500" s="288" t="s">
        <v>85</v>
      </c>
      <c r="M500" s="286"/>
      <c r="N500" s="286"/>
      <c r="O500" s="287"/>
      <c r="P500" s="274">
        <f>SUM('Таб 7-10'!E26:E27)</f>
        <v>0</v>
      </c>
    </row>
    <row r="501" spans="12:16" ht="13.5" x14ac:dyDescent="0.25">
      <c r="L501" s="289" t="s">
        <v>352</v>
      </c>
      <c r="M501" s="282"/>
      <c r="N501" s="282"/>
      <c r="O501" s="276"/>
      <c r="P501" s="277">
        <f>'Таб 7-10'!E25</f>
        <v>0</v>
      </c>
    </row>
    <row r="502" spans="12:16" ht="13.5" x14ac:dyDescent="0.25">
      <c r="L502" s="288" t="s">
        <v>86</v>
      </c>
      <c r="M502" s="286"/>
      <c r="N502" s="286"/>
      <c r="O502" s="287"/>
      <c r="P502" s="274">
        <f>SUM('Таб 7-10'!F26:F27)</f>
        <v>0</v>
      </c>
    </row>
    <row r="503" spans="12:16" ht="13.5" x14ac:dyDescent="0.25">
      <c r="L503" s="289" t="s">
        <v>352</v>
      </c>
      <c r="M503" s="282"/>
      <c r="N503" s="282"/>
      <c r="O503" s="276"/>
      <c r="P503" s="277">
        <f>'Таб 7-10'!F25</f>
        <v>0</v>
      </c>
    </row>
    <row r="504" spans="12:16" ht="13.5" x14ac:dyDescent="0.25">
      <c r="L504" s="288" t="s">
        <v>87</v>
      </c>
      <c r="M504" s="286"/>
      <c r="N504" s="286"/>
      <c r="O504" s="287"/>
      <c r="P504" s="274">
        <f>SUM('Таб 7-10'!G26:G27)</f>
        <v>1</v>
      </c>
    </row>
    <row r="505" spans="12:16" ht="13.5" x14ac:dyDescent="0.25">
      <c r="L505" s="289" t="s">
        <v>352</v>
      </c>
      <c r="M505" s="282"/>
      <c r="N505" s="282"/>
      <c r="O505" s="276"/>
      <c r="P505" s="277">
        <f>'Таб 7-10'!G25</f>
        <v>1</v>
      </c>
    </row>
    <row r="506" spans="12:16" ht="13.5" x14ac:dyDescent="0.25">
      <c r="L506" s="288" t="s">
        <v>88</v>
      </c>
      <c r="M506" s="286"/>
      <c r="N506" s="286"/>
      <c r="O506" s="287"/>
      <c r="P506" s="274">
        <f>SUM('Таб 7-10'!H26:H27)</f>
        <v>0</v>
      </c>
    </row>
    <row r="507" spans="12:16" ht="14.25" thickBot="1" x14ac:dyDescent="0.3">
      <c r="L507" s="290" t="s">
        <v>352</v>
      </c>
      <c r="M507" s="284"/>
      <c r="N507" s="284"/>
      <c r="O507" s="279"/>
      <c r="P507" s="280">
        <f>'Таб 7-10'!H25</f>
        <v>0</v>
      </c>
    </row>
    <row r="508" spans="12:16" x14ac:dyDescent="0.2">
      <c r="L508" s="288" t="s">
        <v>139</v>
      </c>
      <c r="M508" s="295"/>
      <c r="N508" s="295"/>
      <c r="O508" s="295"/>
      <c r="P508" s="274">
        <f>Додаток!F6</f>
        <v>0</v>
      </c>
    </row>
    <row r="509" spans="12:16" ht="13.5" x14ac:dyDescent="0.25">
      <c r="L509" s="289" t="s">
        <v>89</v>
      </c>
      <c r="M509" s="296"/>
      <c r="N509" s="296"/>
      <c r="O509" s="297"/>
      <c r="P509" s="277">
        <f>'Таб 7-10'!P5+'Таб 7-10'!R5</f>
        <v>0</v>
      </c>
    </row>
    <row r="510" spans="12:16" x14ac:dyDescent="0.2">
      <c r="L510" s="288" t="s">
        <v>140</v>
      </c>
      <c r="M510" s="295"/>
      <c r="N510" s="295"/>
      <c r="O510" s="295"/>
      <c r="P510" s="274">
        <f>SUM(Додаток!H6:I6)</f>
        <v>0</v>
      </c>
    </row>
    <row r="511" spans="12:16" ht="13.5" x14ac:dyDescent="0.25">
      <c r="L511" s="289" t="s">
        <v>90</v>
      </c>
      <c r="M511" s="296"/>
      <c r="N511" s="296"/>
      <c r="O511" s="297"/>
      <c r="P511" s="277">
        <f>'Таб 7-10'!P6+'Таб 7-10'!R6</f>
        <v>0</v>
      </c>
    </row>
    <row r="512" spans="12:16" x14ac:dyDescent="0.2">
      <c r="L512" s="288" t="s">
        <v>141</v>
      </c>
      <c r="M512" s="295"/>
      <c r="N512" s="295"/>
      <c r="O512" s="295"/>
      <c r="P512" s="274">
        <f>Додаток!F12</f>
        <v>0</v>
      </c>
    </row>
    <row r="513" spans="11:16" ht="14.25" thickBot="1" x14ac:dyDescent="0.3">
      <c r="L513" s="290" t="s">
        <v>91</v>
      </c>
      <c r="M513" s="298"/>
      <c r="N513" s="298"/>
      <c r="O513" s="299"/>
      <c r="P513" s="280">
        <f>'Таб 7-10'!P7</f>
        <v>0</v>
      </c>
    </row>
    <row r="514" spans="11:16" x14ac:dyDescent="0.2">
      <c r="L514" s="288" t="s">
        <v>142</v>
      </c>
      <c r="M514" s="295"/>
      <c r="N514" s="295"/>
      <c r="O514" s="295"/>
      <c r="P514" s="274">
        <f>Додаток!F13</f>
        <v>260</v>
      </c>
    </row>
    <row r="515" spans="11:16" ht="13.5" x14ac:dyDescent="0.25">
      <c r="L515" s="289" t="s">
        <v>92</v>
      </c>
      <c r="M515" s="296"/>
      <c r="N515" s="296"/>
      <c r="O515" s="297"/>
      <c r="P515" s="277">
        <f>'Таб 7-10'!O5-'Таб 7-10'!P5-'Таб 7-10'!R5-'Таб 7-10'!S5</f>
        <v>260</v>
      </c>
    </row>
    <row r="516" spans="11:16" x14ac:dyDescent="0.2">
      <c r="L516" s="288" t="s">
        <v>143</v>
      </c>
      <c r="M516" s="295"/>
      <c r="N516" s="295"/>
      <c r="O516" s="295"/>
      <c r="P516" s="274">
        <f>SUM(Додаток!H13:I13)</f>
        <v>0</v>
      </c>
    </row>
    <row r="517" spans="11:16" ht="13.5" x14ac:dyDescent="0.25">
      <c r="L517" s="289" t="s">
        <v>93</v>
      </c>
      <c r="M517" s="296"/>
      <c r="N517" s="296"/>
      <c r="O517" s="297"/>
      <c r="P517" s="277">
        <f>'Таб 7-10'!O6-'Таб 7-10'!P6-'Таб 7-10'!R6-'Таб 7-10'!S6</f>
        <v>0</v>
      </c>
    </row>
    <row r="518" spans="11:16" x14ac:dyDescent="0.2">
      <c r="L518" s="288" t="s">
        <v>144</v>
      </c>
      <c r="M518" s="295"/>
      <c r="N518" s="295"/>
      <c r="O518" s="295"/>
      <c r="P518" s="274">
        <f>Додаток!F15</f>
        <v>0</v>
      </c>
    </row>
    <row r="519" spans="11:16" ht="14.25" thickBot="1" x14ac:dyDescent="0.3">
      <c r="L519" s="290" t="s">
        <v>94</v>
      </c>
      <c r="M519" s="298"/>
      <c r="N519" s="298"/>
      <c r="O519" s="299"/>
      <c r="P519" s="280">
        <f>'Таб 7-10'!O7-'Таб 7-10'!P7-'Таб 7-10'!R7-'Таб 7-10'!S7</f>
        <v>0</v>
      </c>
    </row>
    <row r="520" spans="11:16" ht="15.75" x14ac:dyDescent="0.25">
      <c r="K520" s="17" t="s">
        <v>354</v>
      </c>
      <c r="L520" s="272" t="s">
        <v>95</v>
      </c>
      <c r="M520" s="273"/>
      <c r="N520" s="273"/>
      <c r="O520" s="273"/>
      <c r="P520" s="274">
        <f>'Таб 7-10'!E26</f>
        <v>0</v>
      </c>
    </row>
    <row r="521" spans="11:16" x14ac:dyDescent="0.2">
      <c r="L521" s="275" t="s">
        <v>339</v>
      </c>
      <c r="M521" s="276"/>
      <c r="N521" s="276"/>
      <c r="O521" s="276"/>
      <c r="P521" s="277">
        <f>'Таб 7-10'!E25</f>
        <v>0</v>
      </c>
    </row>
    <row r="522" spans="11:16" x14ac:dyDescent="0.2">
      <c r="L522" s="272" t="s">
        <v>96</v>
      </c>
      <c r="M522" s="273"/>
      <c r="N522" s="273"/>
      <c r="O522" s="273"/>
      <c r="P522" s="274">
        <f>'Таб 7-10'!F26</f>
        <v>0</v>
      </c>
    </row>
    <row r="523" spans="11:16" x14ac:dyDescent="0.2">
      <c r="L523" s="275" t="s">
        <v>339</v>
      </c>
      <c r="M523" s="276"/>
      <c r="N523" s="276"/>
      <c r="O523" s="276"/>
      <c r="P523" s="277">
        <f>'Таб 7-10'!F25</f>
        <v>0</v>
      </c>
    </row>
    <row r="524" spans="11:16" x14ac:dyDescent="0.2">
      <c r="L524" s="272" t="s">
        <v>97</v>
      </c>
      <c r="M524" s="273"/>
      <c r="N524" s="273"/>
      <c r="O524" s="273"/>
      <c r="P524" s="274">
        <f>'Таб 7-10'!G26</f>
        <v>1</v>
      </c>
    </row>
    <row r="525" spans="11:16" x14ac:dyDescent="0.2">
      <c r="L525" s="275" t="s">
        <v>339</v>
      </c>
      <c r="M525" s="276"/>
      <c r="N525" s="276"/>
      <c r="O525" s="276"/>
      <c r="P525" s="277">
        <f>'Таб 7-10'!G25</f>
        <v>1</v>
      </c>
    </row>
    <row r="526" spans="11:16" x14ac:dyDescent="0.2">
      <c r="L526" s="272" t="s">
        <v>98</v>
      </c>
      <c r="M526" s="273"/>
      <c r="N526" s="273"/>
      <c r="O526" s="273"/>
      <c r="P526" s="274">
        <f>'Таб 7-10'!H26</f>
        <v>0</v>
      </c>
    </row>
    <row r="527" spans="11:16" ht="13.5" thickBot="1" x14ac:dyDescent="0.25">
      <c r="L527" s="278" t="s">
        <v>339</v>
      </c>
      <c r="M527" s="279"/>
      <c r="N527" s="279"/>
      <c r="O527" s="279"/>
      <c r="P527" s="280">
        <f>'Таб 7-10'!H25</f>
        <v>0</v>
      </c>
    </row>
    <row r="528" spans="11:16" x14ac:dyDescent="0.2">
      <c r="L528" s="272" t="s">
        <v>99</v>
      </c>
      <c r="M528" s="273"/>
      <c r="N528" s="273"/>
      <c r="O528" s="273"/>
      <c r="P528" s="274">
        <f>'Таб 7-10'!E28+'Таб 7-10'!E29+'Таб 7-10'!E31+'Таб 7-10'!E32+'Таб 7-10'!E33+'Таб 7-10'!E34+'Таб 7-10'!E35</f>
        <v>0</v>
      </c>
    </row>
    <row r="529" spans="11:16" x14ac:dyDescent="0.2">
      <c r="L529" s="275" t="s">
        <v>339</v>
      </c>
      <c r="M529" s="276"/>
      <c r="N529" s="276"/>
      <c r="O529" s="276"/>
      <c r="P529" s="277">
        <f>'Таб 7-10'!E25</f>
        <v>0</v>
      </c>
    </row>
    <row r="530" spans="11:16" x14ac:dyDescent="0.2">
      <c r="L530" s="272" t="s">
        <v>100</v>
      </c>
      <c r="M530" s="273"/>
      <c r="N530" s="273"/>
      <c r="O530" s="273"/>
      <c r="P530" s="274">
        <f>'Таб 7-10'!F28+'Таб 7-10'!F29+'Таб 7-10'!F31+'Таб 7-10'!F32+'Таб 7-10'!F33+'Таб 7-10'!F34+'Таб 7-10'!F35</f>
        <v>0</v>
      </c>
    </row>
    <row r="531" spans="11:16" x14ac:dyDescent="0.2">
      <c r="L531" s="275" t="s">
        <v>339</v>
      </c>
      <c r="M531" s="276"/>
      <c r="N531" s="276"/>
      <c r="O531" s="276"/>
      <c r="P531" s="277">
        <f>'Таб 7-10'!F25</f>
        <v>0</v>
      </c>
    </row>
    <row r="532" spans="11:16" x14ac:dyDescent="0.2">
      <c r="L532" s="272" t="s">
        <v>101</v>
      </c>
      <c r="M532" s="273"/>
      <c r="N532" s="273"/>
      <c r="O532" s="273"/>
      <c r="P532" s="274">
        <f>'Таб 7-10'!G28+'Таб 7-10'!G29+'Таб 7-10'!G31+'Таб 7-10'!G32+'Таб 7-10'!G33+'Таб 7-10'!G34+'Таб 7-10'!G35</f>
        <v>0</v>
      </c>
    </row>
    <row r="533" spans="11:16" x14ac:dyDescent="0.2">
      <c r="L533" s="275" t="s">
        <v>339</v>
      </c>
      <c r="M533" s="276"/>
      <c r="N533" s="276"/>
      <c r="O533" s="276"/>
      <c r="P533" s="277">
        <f>'Таб 7-10'!G25</f>
        <v>1</v>
      </c>
    </row>
    <row r="534" spans="11:16" x14ac:dyDescent="0.2">
      <c r="L534" s="272" t="s">
        <v>102</v>
      </c>
      <c r="M534" s="273"/>
      <c r="N534" s="273"/>
      <c r="O534" s="273"/>
      <c r="P534" s="274">
        <f>'Таб 7-10'!H28+'Таб 7-10'!H29+'Таб 7-10'!H31+'Таб 7-10'!H32+'Таб 7-10'!H33+'Таб 7-10'!H34+'Таб 7-10'!H35</f>
        <v>0</v>
      </c>
    </row>
    <row r="535" spans="11:16" ht="13.5" thickBot="1" x14ac:dyDescent="0.25">
      <c r="L535" s="278" t="s">
        <v>339</v>
      </c>
      <c r="M535" s="279"/>
      <c r="N535" s="279"/>
      <c r="O535" s="279"/>
      <c r="P535" s="280">
        <f>'Таб 7-10'!H25</f>
        <v>0</v>
      </c>
    </row>
    <row r="536" spans="11:16" x14ac:dyDescent="0.2">
      <c r="L536" s="272" t="s">
        <v>103</v>
      </c>
      <c r="M536" s="273"/>
      <c r="N536" s="273"/>
      <c r="O536" s="273"/>
      <c r="P536" s="274">
        <f>'Таб 7-10'!E30</f>
        <v>0</v>
      </c>
    </row>
    <row r="537" spans="11:16" ht="13.5" x14ac:dyDescent="0.25">
      <c r="L537" s="275" t="s">
        <v>331</v>
      </c>
      <c r="M537" s="282"/>
      <c r="N537" s="282"/>
      <c r="O537" s="283"/>
      <c r="P537" s="277">
        <f>'Таб 7-10'!E29</f>
        <v>0</v>
      </c>
    </row>
    <row r="538" spans="11:16" x14ac:dyDescent="0.2">
      <c r="L538" s="272" t="s">
        <v>104</v>
      </c>
      <c r="M538" s="273"/>
      <c r="N538" s="273"/>
      <c r="O538" s="273"/>
      <c r="P538" s="274">
        <f>'Таб 7-10'!F30</f>
        <v>0</v>
      </c>
    </row>
    <row r="539" spans="11:16" ht="13.5" x14ac:dyDescent="0.25">
      <c r="L539" s="275" t="s">
        <v>331</v>
      </c>
      <c r="M539" s="282"/>
      <c r="N539" s="282"/>
      <c r="O539" s="283"/>
      <c r="P539" s="277">
        <f>'Таб 7-10'!F29</f>
        <v>0</v>
      </c>
    </row>
    <row r="540" spans="11:16" x14ac:dyDescent="0.2">
      <c r="L540" s="272" t="s">
        <v>105</v>
      </c>
      <c r="M540" s="273"/>
      <c r="N540" s="273"/>
      <c r="O540" s="273"/>
      <c r="P540" s="274">
        <f>'Таб 7-10'!G30</f>
        <v>0</v>
      </c>
    </row>
    <row r="541" spans="11:16" ht="13.5" x14ac:dyDescent="0.25">
      <c r="L541" s="275" t="s">
        <v>331</v>
      </c>
      <c r="M541" s="282"/>
      <c r="N541" s="282"/>
      <c r="O541" s="283"/>
      <c r="P541" s="277">
        <f>'Таб 7-10'!G29</f>
        <v>0</v>
      </c>
    </row>
    <row r="542" spans="11:16" x14ac:dyDescent="0.2">
      <c r="L542" s="272" t="s">
        <v>106</v>
      </c>
      <c r="M542" s="273"/>
      <c r="N542" s="273"/>
      <c r="O542" s="273"/>
      <c r="P542" s="274">
        <f>'Таб 7-10'!H30</f>
        <v>0</v>
      </c>
    </row>
    <row r="543" spans="11:16" ht="14.25" thickBot="1" x14ac:dyDescent="0.3">
      <c r="L543" s="278" t="s">
        <v>331</v>
      </c>
      <c r="M543" s="284"/>
      <c r="N543" s="284"/>
      <c r="O543" s="285"/>
      <c r="P543" s="280">
        <f>'Таб 7-10'!H29</f>
        <v>0</v>
      </c>
    </row>
    <row r="544" spans="11:16" ht="15.75" x14ac:dyDescent="0.25">
      <c r="K544" s="17" t="s">
        <v>357</v>
      </c>
      <c r="L544" s="272" t="s">
        <v>107</v>
      </c>
      <c r="M544" s="273"/>
      <c r="N544" s="273"/>
      <c r="O544" s="273"/>
      <c r="P544" s="274">
        <f>'Таб 7-10'!O6</f>
        <v>0</v>
      </c>
    </row>
    <row r="545" spans="12:16" ht="13.5" x14ac:dyDescent="0.25">
      <c r="L545" s="275" t="s">
        <v>330</v>
      </c>
      <c r="M545" s="282"/>
      <c r="N545" s="282"/>
      <c r="O545" s="283"/>
      <c r="P545" s="277">
        <f>'Таб 7-10'!O5</f>
        <v>260</v>
      </c>
    </row>
    <row r="546" spans="12:16" x14ac:dyDescent="0.2">
      <c r="L546" s="272" t="s">
        <v>108</v>
      </c>
      <c r="M546" s="273"/>
      <c r="N546" s="273"/>
      <c r="O546" s="273"/>
      <c r="P546" s="274">
        <f>'Таб 7-10'!P6</f>
        <v>0</v>
      </c>
    </row>
    <row r="547" spans="12:16" ht="13.5" x14ac:dyDescent="0.25">
      <c r="L547" s="275" t="s">
        <v>330</v>
      </c>
      <c r="M547" s="282"/>
      <c r="N547" s="282"/>
      <c r="O547" s="283"/>
      <c r="P547" s="277">
        <f>'Таб 7-10'!P5</f>
        <v>0</v>
      </c>
    </row>
    <row r="548" spans="12:16" x14ac:dyDescent="0.2">
      <c r="L548" s="272" t="s">
        <v>109</v>
      </c>
      <c r="M548" s="273"/>
      <c r="N548" s="273"/>
      <c r="O548" s="273"/>
      <c r="P548" s="274">
        <f>'Таб 7-10'!Q6</f>
        <v>0</v>
      </c>
    </row>
    <row r="549" spans="12:16" ht="13.5" x14ac:dyDescent="0.25">
      <c r="L549" s="275" t="s">
        <v>330</v>
      </c>
      <c r="M549" s="282"/>
      <c r="N549" s="282"/>
      <c r="O549" s="283"/>
      <c r="P549" s="277">
        <f>'Таб 7-10'!Q5</f>
        <v>0</v>
      </c>
    </row>
    <row r="550" spans="12:16" x14ac:dyDescent="0.2">
      <c r="L550" s="272" t="s">
        <v>110</v>
      </c>
      <c r="M550" s="273"/>
      <c r="N550" s="273"/>
      <c r="O550" s="273"/>
      <c r="P550" s="274">
        <f>'Таб 7-10'!R6</f>
        <v>0</v>
      </c>
    </row>
    <row r="551" spans="12:16" ht="13.5" x14ac:dyDescent="0.25">
      <c r="L551" s="275" t="s">
        <v>330</v>
      </c>
      <c r="M551" s="282"/>
      <c r="N551" s="282"/>
      <c r="O551" s="283"/>
      <c r="P551" s="277">
        <f>'Таб 7-10'!R5</f>
        <v>0</v>
      </c>
    </row>
    <row r="552" spans="12:16" x14ac:dyDescent="0.2">
      <c r="L552" s="272" t="s">
        <v>111</v>
      </c>
      <c r="M552" s="273"/>
      <c r="N552" s="273"/>
      <c r="O552" s="273"/>
      <c r="P552" s="281">
        <f>'Таб 7-10'!S6</f>
        <v>0</v>
      </c>
    </row>
    <row r="553" spans="12:16" ht="14.25" thickBot="1" x14ac:dyDescent="0.3">
      <c r="L553" s="278" t="s">
        <v>330</v>
      </c>
      <c r="M553" s="284"/>
      <c r="N553" s="284"/>
      <c r="O553" s="285"/>
      <c r="P553" s="280">
        <f>'Таб 7-10'!S5</f>
        <v>0</v>
      </c>
    </row>
    <row r="554" spans="12:16" x14ac:dyDescent="0.2">
      <c r="L554" s="272" t="s">
        <v>358</v>
      </c>
      <c r="M554" s="273"/>
      <c r="N554" s="273"/>
      <c r="O554" s="273"/>
      <c r="P554" s="274">
        <f>'Таб 7-10'!O7</f>
        <v>0</v>
      </c>
    </row>
    <row r="555" spans="12:16" ht="13.5" x14ac:dyDescent="0.25">
      <c r="L555" s="275" t="s">
        <v>330</v>
      </c>
      <c r="M555" s="282"/>
      <c r="N555" s="282"/>
      <c r="O555" s="283"/>
      <c r="P555" s="277">
        <f>'Таб 7-10'!O5</f>
        <v>260</v>
      </c>
    </row>
    <row r="556" spans="12:16" x14ac:dyDescent="0.2">
      <c r="L556" s="272" t="s">
        <v>112</v>
      </c>
      <c r="M556" s="273"/>
      <c r="N556" s="273"/>
      <c r="O556" s="273"/>
      <c r="P556" s="274">
        <f>'Таб 7-10'!P7</f>
        <v>0</v>
      </c>
    </row>
    <row r="557" spans="12:16" ht="13.5" x14ac:dyDescent="0.25">
      <c r="L557" s="275" t="s">
        <v>330</v>
      </c>
      <c r="M557" s="282"/>
      <c r="N557" s="282"/>
      <c r="O557" s="283"/>
      <c r="P557" s="277">
        <f>'Таб 7-10'!P5</f>
        <v>0</v>
      </c>
    </row>
    <row r="558" spans="12:16" x14ac:dyDescent="0.2">
      <c r="L558" s="272" t="s">
        <v>113</v>
      </c>
      <c r="M558" s="273"/>
      <c r="N558" s="273"/>
      <c r="O558" s="273"/>
      <c r="P558" s="274">
        <f>'Таб 7-10'!Q7</f>
        <v>0</v>
      </c>
    </row>
    <row r="559" spans="12:16" ht="13.5" x14ac:dyDescent="0.25">
      <c r="L559" s="275" t="s">
        <v>330</v>
      </c>
      <c r="M559" s="282"/>
      <c r="N559" s="282"/>
      <c r="O559" s="283"/>
      <c r="P559" s="277">
        <f>'Таб 7-10'!Q5</f>
        <v>0</v>
      </c>
    </row>
    <row r="560" spans="12:16" x14ac:dyDescent="0.2">
      <c r="L560" s="272" t="s">
        <v>114</v>
      </c>
      <c r="M560" s="273"/>
      <c r="N560" s="273"/>
      <c r="O560" s="273"/>
      <c r="P560" s="274">
        <f>'Таб 7-10'!R7</f>
        <v>0</v>
      </c>
    </row>
    <row r="561" spans="11:16" ht="13.5" x14ac:dyDescent="0.25">
      <c r="L561" s="275" t="s">
        <v>330</v>
      </c>
      <c r="M561" s="282"/>
      <c r="N561" s="282"/>
      <c r="O561" s="283"/>
      <c r="P561" s="277">
        <f>'Таб 7-10'!R5</f>
        <v>0</v>
      </c>
    </row>
    <row r="562" spans="11:16" x14ac:dyDescent="0.2">
      <c r="L562" s="272" t="s">
        <v>115</v>
      </c>
      <c r="M562" s="273"/>
      <c r="N562" s="273"/>
      <c r="O562" s="273"/>
      <c r="P562" s="274">
        <f>'Таб 7-10'!S7</f>
        <v>0</v>
      </c>
    </row>
    <row r="563" spans="11:16" ht="14.25" thickBot="1" x14ac:dyDescent="0.3">
      <c r="L563" s="278" t="s">
        <v>330</v>
      </c>
      <c r="M563" s="284"/>
      <c r="N563" s="284"/>
      <c r="O563" s="285"/>
      <c r="P563" s="280">
        <f>'Таб 7-10'!S5</f>
        <v>0</v>
      </c>
    </row>
    <row r="564" spans="11:16" x14ac:dyDescent="0.2">
      <c r="L564" s="272" t="s">
        <v>116</v>
      </c>
      <c r="M564" s="273"/>
      <c r="N564" s="273"/>
      <c r="O564" s="273"/>
      <c r="P564" s="274">
        <f>'Таб 7-10'!R5</f>
        <v>0</v>
      </c>
    </row>
    <row r="565" spans="11:16" ht="13.5" x14ac:dyDescent="0.25">
      <c r="L565" s="275" t="s">
        <v>355</v>
      </c>
      <c r="M565" s="282"/>
      <c r="N565" s="282"/>
      <c r="O565" s="283"/>
      <c r="P565" s="277">
        <f>'Таб 7-10'!Q5</f>
        <v>0</v>
      </c>
    </row>
    <row r="566" spans="11:16" x14ac:dyDescent="0.2">
      <c r="L566" s="272" t="s">
        <v>110</v>
      </c>
      <c r="M566" s="273"/>
      <c r="N566" s="273"/>
      <c r="O566" s="273"/>
      <c r="P566" s="274">
        <f>'Таб 7-10'!R6</f>
        <v>0</v>
      </c>
    </row>
    <row r="567" spans="11:16" ht="13.5" x14ac:dyDescent="0.25">
      <c r="L567" s="275" t="s">
        <v>356</v>
      </c>
      <c r="M567" s="282"/>
      <c r="N567" s="282"/>
      <c r="O567" s="283"/>
      <c r="P567" s="277">
        <f>'Таб 7-10'!Q6</f>
        <v>0</v>
      </c>
    </row>
    <row r="568" spans="11:16" x14ac:dyDescent="0.2">
      <c r="L568" s="272" t="s">
        <v>114</v>
      </c>
      <c r="M568" s="273"/>
      <c r="N568" s="273"/>
      <c r="O568" s="273"/>
      <c r="P568" s="274">
        <f>'Таб 7-10'!R7</f>
        <v>0</v>
      </c>
    </row>
    <row r="569" spans="11:16" ht="14.25" thickBot="1" x14ac:dyDescent="0.3">
      <c r="L569" s="278" t="s">
        <v>145</v>
      </c>
      <c r="M569" s="284"/>
      <c r="N569" s="284"/>
      <c r="O569" s="285"/>
      <c r="P569" s="280">
        <f>'Таб 7-10'!Q7</f>
        <v>0</v>
      </c>
    </row>
    <row r="570" spans="11:16" x14ac:dyDescent="0.2">
      <c r="L570" s="272" t="s">
        <v>117</v>
      </c>
      <c r="M570" s="273"/>
      <c r="N570" s="273"/>
      <c r="O570" s="273"/>
      <c r="P570" s="274">
        <f>'Таб 7-10'!P5+'Таб 7-10'!R5</f>
        <v>0</v>
      </c>
    </row>
    <row r="571" spans="11:16" ht="13.5" x14ac:dyDescent="0.25">
      <c r="L571" s="275" t="s">
        <v>360</v>
      </c>
      <c r="M571" s="282"/>
      <c r="N571" s="282"/>
      <c r="O571" s="283"/>
      <c r="P571" s="277">
        <f>'Таб 7-10'!O5</f>
        <v>260</v>
      </c>
    </row>
    <row r="572" spans="11:16" x14ac:dyDescent="0.2">
      <c r="L572" s="272" t="s">
        <v>118</v>
      </c>
      <c r="M572" s="273"/>
      <c r="N572" s="273"/>
      <c r="O572" s="273"/>
      <c r="P572" s="274">
        <f>'Таб 7-10'!P6+'Таб 7-10'!R6</f>
        <v>0</v>
      </c>
    </row>
    <row r="573" spans="11:16" ht="13.5" x14ac:dyDescent="0.25">
      <c r="L573" s="275" t="s">
        <v>360</v>
      </c>
      <c r="M573" s="282"/>
      <c r="N573" s="282"/>
      <c r="O573" s="283"/>
      <c r="P573" s="277">
        <f>'Таб 7-10'!O6</f>
        <v>0</v>
      </c>
    </row>
    <row r="574" spans="11:16" x14ac:dyDescent="0.2">
      <c r="L574" s="272" t="s">
        <v>119</v>
      </c>
      <c r="M574" s="273"/>
      <c r="N574" s="273"/>
      <c r="O574" s="273"/>
      <c r="P574" s="274">
        <f>'Таб 7-10'!P7+'Таб 7-10'!R7</f>
        <v>0</v>
      </c>
    </row>
    <row r="575" spans="11:16" ht="14.25" thickBot="1" x14ac:dyDescent="0.3">
      <c r="L575" s="278" t="s">
        <v>360</v>
      </c>
      <c r="M575" s="284"/>
      <c r="N575" s="284"/>
      <c r="O575" s="285"/>
      <c r="P575" s="280">
        <f>'Таб 7-10'!O7</f>
        <v>0</v>
      </c>
    </row>
    <row r="576" spans="11:16" ht="15.75" x14ac:dyDescent="0.25">
      <c r="K576" s="17" t="s">
        <v>290</v>
      </c>
      <c r="L576" s="272" t="s">
        <v>291</v>
      </c>
      <c r="M576" s="273"/>
      <c r="N576" s="273"/>
      <c r="O576" s="273"/>
      <c r="P576" s="274">
        <f>'Таб 7-10'!S14+'Таб 7-10'!S17+'Таб 7-10'!S19+'Таб 7-10'!S20</f>
        <v>0</v>
      </c>
    </row>
    <row r="577" spans="11:16" ht="13.5" x14ac:dyDescent="0.25">
      <c r="L577" s="275" t="s">
        <v>82</v>
      </c>
      <c r="M577" s="282"/>
      <c r="N577" s="282"/>
      <c r="O577" s="283"/>
      <c r="P577" s="277">
        <f>'Таб 7-10'!S13</f>
        <v>0</v>
      </c>
    </row>
    <row r="578" spans="11:16" x14ac:dyDescent="0.2">
      <c r="L578" s="272" t="s">
        <v>292</v>
      </c>
      <c r="M578" s="273"/>
      <c r="N578" s="273"/>
      <c r="O578" s="273"/>
      <c r="P578" s="274">
        <f>'Таб 7-10'!S15+'Таб 7-10'!S16</f>
        <v>0</v>
      </c>
    </row>
    <row r="579" spans="11:16" ht="13.5" x14ac:dyDescent="0.25">
      <c r="L579" s="275" t="s">
        <v>333</v>
      </c>
      <c r="M579" s="282"/>
      <c r="N579" s="282"/>
      <c r="O579" s="283"/>
      <c r="P579" s="277">
        <f>'Таб 7-10'!S14</f>
        <v>0</v>
      </c>
    </row>
    <row r="580" spans="11:16" x14ac:dyDescent="0.2">
      <c r="L580" s="272" t="s">
        <v>293</v>
      </c>
      <c r="M580" s="273"/>
      <c r="N580" s="273"/>
      <c r="O580" s="273"/>
      <c r="P580" s="274">
        <f>'Таб 7-10'!S18</f>
        <v>0</v>
      </c>
    </row>
    <row r="581" spans="11:16" ht="14.25" thickBot="1" x14ac:dyDescent="0.3">
      <c r="L581" s="278" t="s">
        <v>294</v>
      </c>
      <c r="M581" s="284"/>
      <c r="N581" s="284"/>
      <c r="O581" s="285"/>
      <c r="P581" s="280">
        <f>'Таб 7-10'!S17</f>
        <v>0</v>
      </c>
    </row>
    <row r="582" spans="11:16" ht="15.75" x14ac:dyDescent="0.25">
      <c r="K582" s="138" t="s">
        <v>222</v>
      </c>
      <c r="L582" s="272" t="s">
        <v>146</v>
      </c>
      <c r="M582" s="273"/>
      <c r="N582" s="273"/>
      <c r="O582" s="273"/>
      <c r="P582" s="274">
        <f>SUM(Додаток!G6:I6)</f>
        <v>0</v>
      </c>
    </row>
    <row r="583" spans="11:16" ht="13.5" x14ac:dyDescent="0.25">
      <c r="L583" s="275" t="s">
        <v>360</v>
      </c>
      <c r="M583" s="282"/>
      <c r="N583" s="282"/>
      <c r="O583" s="283"/>
      <c r="P583" s="277">
        <f>Додаток!F6</f>
        <v>0</v>
      </c>
    </row>
    <row r="584" spans="11:16" x14ac:dyDescent="0.2">
      <c r="L584" s="272" t="s">
        <v>147</v>
      </c>
      <c r="M584" s="273"/>
      <c r="N584" s="273"/>
      <c r="O584" s="273"/>
      <c r="P584" s="274">
        <f>SUM(Додаток!G7:I7)</f>
        <v>0</v>
      </c>
    </row>
    <row r="585" spans="11:16" ht="13.5" x14ac:dyDescent="0.25">
      <c r="L585" s="275" t="s">
        <v>360</v>
      </c>
      <c r="M585" s="282"/>
      <c r="N585" s="282"/>
      <c r="O585" s="283"/>
      <c r="P585" s="277">
        <f>Додаток!F7</f>
        <v>0</v>
      </c>
    </row>
    <row r="586" spans="11:16" x14ac:dyDescent="0.2">
      <c r="L586" s="272" t="s">
        <v>148</v>
      </c>
      <c r="M586" s="273"/>
      <c r="N586" s="273"/>
      <c r="O586" s="273"/>
      <c r="P586" s="274">
        <f>SUM(Додаток!H8:I8)</f>
        <v>0</v>
      </c>
    </row>
    <row r="587" spans="11:16" ht="13.5" x14ac:dyDescent="0.25">
      <c r="L587" s="275" t="s">
        <v>360</v>
      </c>
      <c r="M587" s="282"/>
      <c r="N587" s="282"/>
      <c r="O587" s="283"/>
      <c r="P587" s="277">
        <f>Додаток!F8</f>
        <v>0</v>
      </c>
    </row>
    <row r="588" spans="11:16" x14ac:dyDescent="0.2">
      <c r="L588" s="272" t="s">
        <v>149</v>
      </c>
      <c r="M588" s="273"/>
      <c r="N588" s="273"/>
      <c r="O588" s="273"/>
      <c r="P588" s="274">
        <f>SUM(Додаток!G9:I9)</f>
        <v>0</v>
      </c>
    </row>
    <row r="589" spans="11:16" ht="13.5" x14ac:dyDescent="0.25">
      <c r="L589" s="275" t="s">
        <v>360</v>
      </c>
      <c r="M589" s="282"/>
      <c r="N589" s="282"/>
      <c r="O589" s="283"/>
      <c r="P589" s="277">
        <f>Додаток!F9</f>
        <v>0</v>
      </c>
    </row>
    <row r="590" spans="11:16" x14ac:dyDescent="0.2">
      <c r="L590" s="272" t="s">
        <v>150</v>
      </c>
      <c r="M590" s="273"/>
      <c r="N590" s="273"/>
      <c r="O590" s="273"/>
      <c r="P590" s="274">
        <f>SUM(Додаток!G10:I10)</f>
        <v>0</v>
      </c>
    </row>
    <row r="591" spans="11:16" ht="13.5" x14ac:dyDescent="0.25">
      <c r="L591" s="275" t="s">
        <v>360</v>
      </c>
      <c r="M591" s="282"/>
      <c r="N591" s="282"/>
      <c r="O591" s="283"/>
      <c r="P591" s="277">
        <f>Додаток!F10</f>
        <v>0</v>
      </c>
    </row>
    <row r="592" spans="11:16" x14ac:dyDescent="0.2">
      <c r="L592" s="272" t="s">
        <v>151</v>
      </c>
      <c r="M592" s="273"/>
      <c r="N592" s="273"/>
      <c r="O592" s="273"/>
      <c r="P592" s="274">
        <f>SUM(Додаток!G11:I11)</f>
        <v>0</v>
      </c>
    </row>
    <row r="593" spans="12:16" ht="13.5" x14ac:dyDescent="0.25">
      <c r="L593" s="275" t="s">
        <v>360</v>
      </c>
      <c r="M593" s="282"/>
      <c r="N593" s="282"/>
      <c r="O593" s="283"/>
      <c r="P593" s="277">
        <f>Додаток!F11</f>
        <v>0</v>
      </c>
    </row>
    <row r="594" spans="12:16" x14ac:dyDescent="0.2">
      <c r="L594" s="272" t="s">
        <v>152</v>
      </c>
      <c r="M594" s="273"/>
      <c r="N594" s="273"/>
      <c r="O594" s="273"/>
      <c r="P594" s="274">
        <f>SUM(Додаток!G12:I12)</f>
        <v>0</v>
      </c>
    </row>
    <row r="595" spans="12:16" ht="13.5" x14ac:dyDescent="0.25">
      <c r="L595" s="275" t="s">
        <v>360</v>
      </c>
      <c r="M595" s="282"/>
      <c r="N595" s="282"/>
      <c r="O595" s="283"/>
      <c r="P595" s="277">
        <f>Додаток!F12</f>
        <v>0</v>
      </c>
    </row>
    <row r="596" spans="12:16" x14ac:dyDescent="0.2">
      <c r="L596" s="272" t="s">
        <v>153</v>
      </c>
      <c r="M596" s="273"/>
      <c r="N596" s="273"/>
      <c r="O596" s="273"/>
      <c r="P596" s="274">
        <f>SUM(Додаток!G13:I13)</f>
        <v>0</v>
      </c>
    </row>
    <row r="597" spans="12:16" ht="13.5" x14ac:dyDescent="0.25">
      <c r="L597" s="275" t="s">
        <v>360</v>
      </c>
      <c r="M597" s="282"/>
      <c r="N597" s="282"/>
      <c r="O597" s="283"/>
      <c r="P597" s="277">
        <f>Додаток!F13</f>
        <v>260</v>
      </c>
    </row>
    <row r="598" spans="12:16" x14ac:dyDescent="0.2">
      <c r="L598" s="272" t="s">
        <v>154</v>
      </c>
      <c r="M598" s="273"/>
      <c r="N598" s="273"/>
      <c r="O598" s="273"/>
      <c r="P598" s="274">
        <f>SUM(Додаток!G14:I14)</f>
        <v>0</v>
      </c>
    </row>
    <row r="599" spans="12:16" ht="13.5" x14ac:dyDescent="0.25">
      <c r="L599" s="275" t="s">
        <v>360</v>
      </c>
      <c r="M599" s="282"/>
      <c r="N599" s="282"/>
      <c r="O599" s="283"/>
      <c r="P599" s="277">
        <f>Додаток!F14</f>
        <v>0</v>
      </c>
    </row>
    <row r="600" spans="12:16" x14ac:dyDescent="0.2">
      <c r="L600" s="272" t="s">
        <v>155</v>
      </c>
      <c r="M600" s="273"/>
      <c r="N600" s="273"/>
      <c r="O600" s="273"/>
      <c r="P600" s="274">
        <f>SUM(Додаток!G15:I15)</f>
        <v>0</v>
      </c>
    </row>
    <row r="601" spans="12:16" ht="13.5" x14ac:dyDescent="0.25">
      <c r="L601" s="275" t="s">
        <v>360</v>
      </c>
      <c r="M601" s="282"/>
      <c r="N601" s="282"/>
      <c r="O601" s="283"/>
      <c r="P601" s="277">
        <f>Додаток!F15</f>
        <v>0</v>
      </c>
    </row>
    <row r="602" spans="12:16" x14ac:dyDescent="0.2">
      <c r="L602" s="272" t="s">
        <v>156</v>
      </c>
      <c r="M602" s="273"/>
      <c r="N602" s="273"/>
      <c r="O602" s="273"/>
      <c r="P602" s="274">
        <f>SUM(Додаток!G16:I16)</f>
        <v>0</v>
      </c>
    </row>
    <row r="603" spans="12:16" ht="13.5" x14ac:dyDescent="0.25">
      <c r="L603" s="275" t="s">
        <v>360</v>
      </c>
      <c r="M603" s="282"/>
      <c r="N603" s="282"/>
      <c r="O603" s="283"/>
      <c r="P603" s="277">
        <f>Додаток!F16</f>
        <v>0</v>
      </c>
    </row>
    <row r="604" spans="12:16" x14ac:dyDescent="0.2">
      <c r="L604" s="272" t="s">
        <v>157</v>
      </c>
      <c r="M604" s="273"/>
      <c r="N604" s="273"/>
      <c r="O604" s="273"/>
      <c r="P604" s="274">
        <f>SUM(Додаток!G17:I17)</f>
        <v>0</v>
      </c>
    </row>
    <row r="605" spans="12:16" ht="13.5" x14ac:dyDescent="0.25">
      <c r="L605" s="275" t="s">
        <v>360</v>
      </c>
      <c r="M605" s="282"/>
      <c r="N605" s="282"/>
      <c r="O605" s="283"/>
      <c r="P605" s="277">
        <f>Додаток!F17</f>
        <v>0</v>
      </c>
    </row>
    <row r="606" spans="12:16" x14ac:dyDescent="0.2">
      <c r="L606" s="272" t="s">
        <v>179</v>
      </c>
      <c r="M606" s="273"/>
      <c r="N606" s="273"/>
      <c r="O606" s="273"/>
      <c r="P606" s="274">
        <f>SUM(Додаток!G18:I18)</f>
        <v>0</v>
      </c>
    </row>
    <row r="607" spans="12:16" ht="14.25" thickBot="1" x14ac:dyDescent="0.3">
      <c r="L607" s="278" t="s">
        <v>360</v>
      </c>
      <c r="M607" s="284"/>
      <c r="N607" s="284"/>
      <c r="O607" s="285"/>
      <c r="P607" s="280">
        <f>Додаток!F18</f>
        <v>0</v>
      </c>
    </row>
    <row r="608" spans="12:16" x14ac:dyDescent="0.2">
      <c r="L608" s="272" t="s">
        <v>223</v>
      </c>
      <c r="M608" s="273"/>
      <c r="N608" s="273"/>
      <c r="O608" s="273"/>
      <c r="P608" s="274">
        <f>Додаток!F7</f>
        <v>0</v>
      </c>
    </row>
    <row r="609" spans="12:16" ht="13.5" x14ac:dyDescent="0.25">
      <c r="L609" s="275" t="s">
        <v>330</v>
      </c>
      <c r="M609" s="282"/>
      <c r="N609" s="282"/>
      <c r="O609" s="283"/>
      <c r="P609" s="277">
        <f>Додаток!F6</f>
        <v>0</v>
      </c>
    </row>
    <row r="610" spans="12:16" x14ac:dyDescent="0.2">
      <c r="L610" s="272" t="s">
        <v>224</v>
      </c>
      <c r="M610" s="273"/>
      <c r="N610" s="273"/>
      <c r="O610" s="273"/>
      <c r="P610" s="274">
        <f>Додаток!G7</f>
        <v>0</v>
      </c>
    </row>
    <row r="611" spans="12:16" ht="13.5" x14ac:dyDescent="0.25">
      <c r="L611" s="275" t="s">
        <v>330</v>
      </c>
      <c r="M611" s="282"/>
      <c r="N611" s="282"/>
      <c r="O611" s="283"/>
      <c r="P611" s="277">
        <f>Додаток!G6</f>
        <v>0</v>
      </c>
    </row>
    <row r="612" spans="12:16" x14ac:dyDescent="0.2">
      <c r="L612" s="272" t="s">
        <v>225</v>
      </c>
      <c r="M612" s="273"/>
      <c r="N612" s="273"/>
      <c r="O612" s="273"/>
      <c r="P612" s="274">
        <f>Додаток!H7</f>
        <v>0</v>
      </c>
    </row>
    <row r="613" spans="12:16" ht="13.5" x14ac:dyDescent="0.25">
      <c r="L613" s="275" t="s">
        <v>330</v>
      </c>
      <c r="M613" s="282"/>
      <c r="N613" s="282"/>
      <c r="O613" s="283"/>
      <c r="P613" s="277">
        <f>Додаток!H6</f>
        <v>0</v>
      </c>
    </row>
    <row r="614" spans="12:16" x14ac:dyDescent="0.2">
      <c r="L614" s="272" t="s">
        <v>180</v>
      </c>
      <c r="M614" s="273"/>
      <c r="N614" s="273"/>
      <c r="O614" s="273"/>
      <c r="P614" s="274">
        <f>Додаток!I7</f>
        <v>0</v>
      </c>
    </row>
    <row r="615" spans="12:16" ht="14.25" thickBot="1" x14ac:dyDescent="0.3">
      <c r="L615" s="278" t="s">
        <v>330</v>
      </c>
      <c r="M615" s="284"/>
      <c r="N615" s="284"/>
      <c r="O615" s="285"/>
      <c r="P615" s="280">
        <f>Додаток!I6</f>
        <v>0</v>
      </c>
    </row>
    <row r="616" spans="12:16" x14ac:dyDescent="0.2">
      <c r="L616" s="272" t="s">
        <v>181</v>
      </c>
      <c r="M616" s="273"/>
      <c r="N616" s="273"/>
      <c r="O616" s="273"/>
      <c r="P616" s="274">
        <f>Додаток!F8</f>
        <v>0</v>
      </c>
    </row>
    <row r="617" spans="12:16" ht="13.5" x14ac:dyDescent="0.25">
      <c r="L617" s="275" t="s">
        <v>330</v>
      </c>
      <c r="M617" s="282"/>
      <c r="N617" s="282"/>
      <c r="O617" s="283"/>
      <c r="P617" s="277">
        <f>Додаток!F6</f>
        <v>0</v>
      </c>
    </row>
    <row r="618" spans="12:16" x14ac:dyDescent="0.2">
      <c r="L618" s="272" t="s">
        <v>226</v>
      </c>
      <c r="M618" s="273"/>
      <c r="N618" s="273"/>
      <c r="O618" s="273"/>
      <c r="P618" s="274">
        <f>Додаток!H8</f>
        <v>0</v>
      </c>
    </row>
    <row r="619" spans="12:16" ht="13.5" x14ac:dyDescent="0.25">
      <c r="L619" s="275" t="s">
        <v>330</v>
      </c>
      <c r="M619" s="282"/>
      <c r="N619" s="282"/>
      <c r="O619" s="283"/>
      <c r="P619" s="277">
        <f>Додаток!H6</f>
        <v>0</v>
      </c>
    </row>
    <row r="620" spans="12:16" x14ac:dyDescent="0.2">
      <c r="L620" s="272" t="s">
        <v>182</v>
      </c>
      <c r="M620" s="273"/>
      <c r="N620" s="273"/>
      <c r="O620" s="273"/>
      <c r="P620" s="281">
        <f>Додаток!I8</f>
        <v>0</v>
      </c>
    </row>
    <row r="621" spans="12:16" ht="14.25" thickBot="1" x14ac:dyDescent="0.3">
      <c r="L621" s="278" t="s">
        <v>330</v>
      </c>
      <c r="M621" s="284"/>
      <c r="N621" s="284"/>
      <c r="O621" s="285"/>
      <c r="P621" s="280">
        <f>Додаток!I6</f>
        <v>0</v>
      </c>
    </row>
    <row r="622" spans="12:16" x14ac:dyDescent="0.2">
      <c r="L622" s="272" t="s">
        <v>183</v>
      </c>
      <c r="M622" s="273"/>
      <c r="N622" s="273"/>
      <c r="O622" s="273"/>
      <c r="P622" s="274">
        <f>Додаток!F7+Додаток!F8</f>
        <v>0</v>
      </c>
    </row>
    <row r="623" spans="12:16" ht="13.5" x14ac:dyDescent="0.25">
      <c r="L623" s="275" t="s">
        <v>330</v>
      </c>
      <c r="M623" s="282"/>
      <c r="N623" s="282"/>
      <c r="O623" s="283"/>
      <c r="P623" s="277">
        <f>Додаток!F6</f>
        <v>0</v>
      </c>
    </row>
    <row r="624" spans="12:16" x14ac:dyDescent="0.2">
      <c r="L624" s="272" t="s">
        <v>227</v>
      </c>
      <c r="M624" s="273"/>
      <c r="N624" s="273"/>
      <c r="O624" s="273"/>
      <c r="P624" s="274">
        <f>Додаток!H7+Додаток!H8</f>
        <v>0</v>
      </c>
    </row>
    <row r="625" spans="12:16" ht="13.5" x14ac:dyDescent="0.25">
      <c r="L625" s="275" t="s">
        <v>330</v>
      </c>
      <c r="M625" s="282"/>
      <c r="N625" s="282"/>
      <c r="O625" s="283"/>
      <c r="P625" s="277">
        <f>Додаток!H6</f>
        <v>0</v>
      </c>
    </row>
    <row r="626" spans="12:16" x14ac:dyDescent="0.2">
      <c r="L626" s="272" t="s">
        <v>184</v>
      </c>
      <c r="M626" s="273"/>
      <c r="N626" s="273"/>
      <c r="O626" s="273"/>
      <c r="P626" s="281">
        <f>Додаток!I7+Додаток!I8</f>
        <v>0</v>
      </c>
    </row>
    <row r="627" spans="12:16" ht="14.25" thickBot="1" x14ac:dyDescent="0.3">
      <c r="L627" s="278" t="s">
        <v>330</v>
      </c>
      <c r="M627" s="284"/>
      <c r="N627" s="284"/>
      <c r="O627" s="285"/>
      <c r="P627" s="280">
        <f>Додаток!I6</f>
        <v>0</v>
      </c>
    </row>
    <row r="628" spans="12:16" x14ac:dyDescent="0.2">
      <c r="L628" s="272" t="s">
        <v>185</v>
      </c>
      <c r="M628" s="273"/>
      <c r="N628" s="273"/>
      <c r="O628" s="273"/>
      <c r="P628" s="274">
        <f>Додаток!F9+Додаток!F10+Додаток!F12</f>
        <v>0</v>
      </c>
    </row>
    <row r="629" spans="12:16" ht="13.5" x14ac:dyDescent="0.25">
      <c r="L629" s="275" t="s">
        <v>330</v>
      </c>
      <c r="M629" s="282"/>
      <c r="N629" s="282"/>
      <c r="O629" s="283"/>
      <c r="P629" s="277">
        <f>Додаток!F6</f>
        <v>0</v>
      </c>
    </row>
    <row r="630" spans="12:16" x14ac:dyDescent="0.2">
      <c r="L630" s="272" t="s">
        <v>186</v>
      </c>
      <c r="M630" s="273"/>
      <c r="N630" s="273"/>
      <c r="O630" s="273"/>
      <c r="P630" s="274">
        <f>Додаток!G9+Додаток!G10+Додаток!G12</f>
        <v>0</v>
      </c>
    </row>
    <row r="631" spans="12:16" ht="13.5" x14ac:dyDescent="0.25">
      <c r="L631" s="275" t="s">
        <v>330</v>
      </c>
      <c r="M631" s="282"/>
      <c r="N631" s="282"/>
      <c r="O631" s="283"/>
      <c r="P631" s="277">
        <f>Додаток!G6</f>
        <v>0</v>
      </c>
    </row>
    <row r="632" spans="12:16" x14ac:dyDescent="0.2">
      <c r="L632" s="272" t="s">
        <v>187</v>
      </c>
      <c r="M632" s="273"/>
      <c r="N632" s="273"/>
      <c r="O632" s="273"/>
      <c r="P632" s="274">
        <f>Додаток!H9+Додаток!H10+Додаток!H12</f>
        <v>0</v>
      </c>
    </row>
    <row r="633" spans="12:16" ht="13.5" x14ac:dyDescent="0.25">
      <c r="L633" s="275" t="s">
        <v>330</v>
      </c>
      <c r="M633" s="282"/>
      <c r="N633" s="282"/>
      <c r="O633" s="283"/>
      <c r="P633" s="277">
        <f>Додаток!H6</f>
        <v>0</v>
      </c>
    </row>
    <row r="634" spans="12:16" x14ac:dyDescent="0.2">
      <c r="L634" s="272" t="s">
        <v>188</v>
      </c>
      <c r="M634" s="273"/>
      <c r="N634" s="273"/>
      <c r="O634" s="273"/>
      <c r="P634" s="281">
        <f>Додаток!I9+Додаток!I10+Додаток!I12</f>
        <v>0</v>
      </c>
    </row>
    <row r="635" spans="12:16" ht="14.25" thickBot="1" x14ac:dyDescent="0.3">
      <c r="L635" s="278" t="s">
        <v>330</v>
      </c>
      <c r="M635" s="284"/>
      <c r="N635" s="284"/>
      <c r="O635" s="285"/>
      <c r="P635" s="280">
        <f>Додаток!I6</f>
        <v>0</v>
      </c>
    </row>
    <row r="636" spans="12:16" x14ac:dyDescent="0.2">
      <c r="L636" s="272" t="s">
        <v>189</v>
      </c>
      <c r="M636" s="273"/>
      <c r="N636" s="273"/>
      <c r="O636" s="273"/>
      <c r="P636" s="274">
        <f>Додаток!F15</f>
        <v>0</v>
      </c>
    </row>
    <row r="637" spans="12:16" ht="13.5" x14ac:dyDescent="0.25">
      <c r="L637" s="275" t="s">
        <v>230</v>
      </c>
      <c r="M637" s="282"/>
      <c r="N637" s="282"/>
      <c r="O637" s="283"/>
      <c r="P637" s="277">
        <f>Додаток!F13</f>
        <v>260</v>
      </c>
    </row>
    <row r="638" spans="12:16" x14ac:dyDescent="0.2">
      <c r="L638" s="272" t="s">
        <v>190</v>
      </c>
      <c r="M638" s="273"/>
      <c r="N638" s="273"/>
      <c r="O638" s="273"/>
      <c r="P638" s="274">
        <f>Додаток!G15</f>
        <v>0</v>
      </c>
    </row>
    <row r="639" spans="12:16" ht="13.5" x14ac:dyDescent="0.25">
      <c r="L639" s="275" t="s">
        <v>230</v>
      </c>
      <c r="M639" s="282"/>
      <c r="N639" s="282"/>
      <c r="O639" s="283"/>
      <c r="P639" s="277">
        <f>Додаток!G13</f>
        <v>0</v>
      </c>
    </row>
    <row r="640" spans="12:16" x14ac:dyDescent="0.2">
      <c r="L640" s="272" t="s">
        <v>191</v>
      </c>
      <c r="M640" s="273"/>
      <c r="N640" s="273"/>
      <c r="O640" s="273"/>
      <c r="P640" s="274">
        <f>Додаток!H15</f>
        <v>0</v>
      </c>
    </row>
    <row r="641" spans="12:16" ht="13.5" x14ac:dyDescent="0.25">
      <c r="L641" s="275" t="s">
        <v>230</v>
      </c>
      <c r="M641" s="282"/>
      <c r="N641" s="282"/>
      <c r="O641" s="283"/>
      <c r="P641" s="277">
        <f>Додаток!H13</f>
        <v>0</v>
      </c>
    </row>
    <row r="642" spans="12:16" x14ac:dyDescent="0.2">
      <c r="L642" s="272" t="s">
        <v>192</v>
      </c>
      <c r="M642" s="273"/>
      <c r="N642" s="273"/>
      <c r="O642" s="273"/>
      <c r="P642" s="281">
        <f>Додаток!I15</f>
        <v>0</v>
      </c>
    </row>
    <row r="643" spans="12:16" ht="14.25" thickBot="1" x14ac:dyDescent="0.3">
      <c r="L643" s="278" t="s">
        <v>230</v>
      </c>
      <c r="M643" s="284"/>
      <c r="N643" s="284"/>
      <c r="O643" s="285"/>
      <c r="P643" s="280">
        <f>Додаток!I13</f>
        <v>0</v>
      </c>
    </row>
    <row r="644" spans="12:16" x14ac:dyDescent="0.2">
      <c r="L644" s="272" t="s">
        <v>193</v>
      </c>
      <c r="M644" s="273"/>
      <c r="N644" s="273"/>
      <c r="O644" s="273"/>
      <c r="P644" s="274">
        <f>Додаток!F16</f>
        <v>0</v>
      </c>
    </row>
    <row r="645" spans="12:16" ht="13.5" x14ac:dyDescent="0.25">
      <c r="L645" s="275" t="s">
        <v>230</v>
      </c>
      <c r="M645" s="282"/>
      <c r="N645" s="282"/>
      <c r="O645" s="283"/>
      <c r="P645" s="277">
        <f>Додаток!F13</f>
        <v>260</v>
      </c>
    </row>
    <row r="646" spans="12:16" x14ac:dyDescent="0.2">
      <c r="L646" s="272" t="s">
        <v>194</v>
      </c>
      <c r="M646" s="273"/>
      <c r="N646" s="273"/>
      <c r="O646" s="273"/>
      <c r="P646" s="274">
        <f>Додаток!G16</f>
        <v>0</v>
      </c>
    </row>
    <row r="647" spans="12:16" ht="13.5" x14ac:dyDescent="0.25">
      <c r="L647" s="275" t="s">
        <v>230</v>
      </c>
      <c r="M647" s="282"/>
      <c r="N647" s="282"/>
      <c r="O647" s="283"/>
      <c r="P647" s="277">
        <f>Додаток!G13</f>
        <v>0</v>
      </c>
    </row>
    <row r="648" spans="12:16" x14ac:dyDescent="0.2">
      <c r="L648" s="272" t="s">
        <v>195</v>
      </c>
      <c r="M648" s="273"/>
      <c r="N648" s="273"/>
      <c r="O648" s="273"/>
      <c r="P648" s="274">
        <f>Додаток!H16</f>
        <v>0</v>
      </c>
    </row>
    <row r="649" spans="12:16" ht="13.5" x14ac:dyDescent="0.25">
      <c r="L649" s="275" t="s">
        <v>230</v>
      </c>
      <c r="M649" s="282"/>
      <c r="N649" s="282"/>
      <c r="O649" s="283"/>
      <c r="P649" s="277">
        <f>Додаток!H13</f>
        <v>0</v>
      </c>
    </row>
    <row r="650" spans="12:16" x14ac:dyDescent="0.2">
      <c r="L650" s="272" t="s">
        <v>196</v>
      </c>
      <c r="M650" s="273"/>
      <c r="N650" s="273"/>
      <c r="O650" s="273"/>
      <c r="P650" s="281">
        <f>Додаток!I16</f>
        <v>0</v>
      </c>
    </row>
    <row r="651" spans="12:16" ht="14.25" thickBot="1" x14ac:dyDescent="0.3">
      <c r="L651" s="278" t="s">
        <v>230</v>
      </c>
      <c r="M651" s="284"/>
      <c r="N651" s="284"/>
      <c r="O651" s="285"/>
      <c r="P651" s="280">
        <f>Додаток!I13</f>
        <v>0</v>
      </c>
    </row>
    <row r="652" spans="12:16" x14ac:dyDescent="0.2">
      <c r="L652" s="272" t="s">
        <v>197</v>
      </c>
      <c r="M652" s="273"/>
      <c r="N652" s="273"/>
      <c r="O652" s="273"/>
      <c r="P652" s="274">
        <f>Додаток!F18</f>
        <v>0</v>
      </c>
    </row>
    <row r="653" spans="12:16" ht="13.5" x14ac:dyDescent="0.25">
      <c r="L653" s="275" t="s">
        <v>198</v>
      </c>
      <c r="M653" s="282"/>
      <c r="N653" s="282"/>
      <c r="O653" s="283"/>
      <c r="P653" s="277">
        <f>Додаток!F16</f>
        <v>0</v>
      </c>
    </row>
    <row r="654" spans="12:16" x14ac:dyDescent="0.2">
      <c r="L654" s="272" t="s">
        <v>199</v>
      </c>
      <c r="M654" s="273"/>
      <c r="N654" s="273"/>
      <c r="O654" s="273"/>
      <c r="P654" s="274">
        <f>Додаток!G18</f>
        <v>0</v>
      </c>
    </row>
    <row r="655" spans="12:16" ht="13.5" x14ac:dyDescent="0.25">
      <c r="L655" s="275" t="s">
        <v>198</v>
      </c>
      <c r="M655" s="282"/>
      <c r="N655" s="282"/>
      <c r="O655" s="283"/>
      <c r="P655" s="277">
        <f>Додаток!G16</f>
        <v>0</v>
      </c>
    </row>
    <row r="656" spans="12:16" x14ac:dyDescent="0.2">
      <c r="L656" s="272" t="s">
        <v>200</v>
      </c>
      <c r="M656" s="273"/>
      <c r="N656" s="273"/>
      <c r="O656" s="273"/>
      <c r="P656" s="274">
        <f>Додаток!H18</f>
        <v>0</v>
      </c>
    </row>
    <row r="657" spans="12:16" ht="13.5" x14ac:dyDescent="0.25">
      <c r="L657" s="275" t="s">
        <v>198</v>
      </c>
      <c r="M657" s="282"/>
      <c r="N657" s="282"/>
      <c r="O657" s="283"/>
      <c r="P657" s="277">
        <f>Додаток!H16</f>
        <v>0</v>
      </c>
    </row>
    <row r="658" spans="12:16" x14ac:dyDescent="0.2">
      <c r="L658" s="272" t="s">
        <v>201</v>
      </c>
      <c r="M658" s="273"/>
      <c r="N658" s="273"/>
      <c r="O658" s="273"/>
      <c r="P658" s="281">
        <f>Додаток!I18</f>
        <v>0</v>
      </c>
    </row>
    <row r="659" spans="12:16" ht="14.25" thickBot="1" x14ac:dyDescent="0.3">
      <c r="L659" s="278" t="s">
        <v>198</v>
      </c>
      <c r="M659" s="284"/>
      <c r="N659" s="284"/>
      <c r="O659" s="285"/>
      <c r="P659" s="280">
        <f>Додаток!I16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Таблиця 1</vt:lpstr>
      <vt:lpstr>Таб 1</vt:lpstr>
      <vt:lpstr>Таб 1.1</vt:lpstr>
      <vt:lpstr>Таб 2-3</vt:lpstr>
      <vt:lpstr>Таб 4-6</vt:lpstr>
      <vt:lpstr>Таб 7-10</vt:lpstr>
      <vt:lpstr>Додаток</vt:lpstr>
      <vt:lpstr>Титульний</vt:lpstr>
      <vt:lpstr>Помилки</vt:lpstr>
      <vt:lpstr>2015</vt:lpstr>
      <vt:lpstr>Лист1</vt:lpstr>
      <vt:lpstr>Додаток!Область_печати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Прокуратура м.Києва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Пользователь Windows</cp:lastModifiedBy>
  <cp:lastPrinted>2018-01-04T11:31:51Z</cp:lastPrinted>
  <dcterms:created xsi:type="dcterms:W3CDTF">2001-12-24T15:18:56Z</dcterms:created>
  <dcterms:modified xsi:type="dcterms:W3CDTF">2018-01-04T11:58:46Z</dcterms:modified>
  <cp:category>Статистика</cp:category>
</cp:coreProperties>
</file>